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5" activeTab="11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  <sheet name="单位职能 (2)" sheetId="12" r:id="rId12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11">'单位职能 (2)'!$A$1:$B$8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11">'单位职能 (2)'!$1:$2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comments12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<sst xmlns="http://schemas.openxmlformats.org/spreadsheetml/2006/main" count="320" uniqueCount="183">
  <si>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</si>
  <si>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</si>
  <si>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</si>
  <si>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</si>
  <si>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</si>
  <si>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</si>
  <si>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</si>
  <si>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</si>
  <si>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</si>
  <si>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</si>
  <si>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</si>
  <si>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</si>
  <si>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</si>
  <si>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</si>
  <si>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</si>
  <si>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</si>
  <si>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</si>
  <si>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</si>
  <si>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</si>
  <si>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</si>
  <si>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</si>
  <si>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</si>
  <si>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</si>
  <si>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</si>
  <si>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</si>
  <si>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</si>
  <si>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</si>
  <si>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</si>
  <si>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</si>
  <si>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</si>
  <si>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</si>
  <si>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</si>
  <si>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</si>
  <si>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</si>
  <si>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</si>
  <si>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</si>
  <si>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</si>
  <si>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</si>
  <si>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</si>
  <si>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</si>
  <si>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</si>
  <si>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</si>
  <si>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</si>
  <si>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</si>
  <si>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</si>
  <si>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</si>
  <si>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</si>
  <si>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</si>
  <si>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</si>
  <si>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</si>
  <si>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</si>
  <si>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</si>
  <si>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</si>
  <si>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</si>
  <si>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</si>
  <si>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</si>
  <si>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</si>
  <si>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</si>
  <si>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</si>
  <si>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</si>
  <si>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</si>
  <si>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</si>
  <si>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</si>
  <si>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</si>
  <si>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</si>
  <si>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</si>
  <si>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</si>
  <si>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</si>
  <si>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</si>
  <si>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</si>
  <si>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</si>
  <si>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</si>
  <si>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</si>
  <si>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</si>
  <si>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</si>
  <si>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</si>
  <si>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</si>
  <si>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</si>
  <si>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</si>
  <si>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</si>
  <si>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</si>
  <si>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</si>
  <si>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</si>
  <si>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</si>
  <si>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</si>
  <si>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</si>
  <si>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</si>
  <si>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</si>
  <si>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</si>
  <si>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</si>
  <si>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</si>
  <si>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</si>
  <si>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</si>
  <si>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</si>
  <si>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</si>
  <si>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</si>
  <si>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</si>
  <si>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</si>
  <si>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</si>
  <si>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</si>
  <si>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</si>
  <si>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</si>
  <si>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</si>
  <si>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</si>
  <si>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</si>
  <si>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</si>
  <si>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</si>
  <si>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</si>
  <si>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</si>
  <si>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</si>
  <si>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</si>
  <si>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</si>
  <si>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</si>
  <si>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</si>
  <si>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</si>
  <si>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</si>
  <si>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</si>
  <si>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</si>
  <si>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</si>
  <si>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</si>
  <si>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</si>
  <si>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</si>
  <si>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</si>
  <si>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</si>
  <si>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</si>
  <si>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</si>
  <si>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</si>
  <si>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</si>
  <si>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</si>
  <si>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</si>
  <si>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</si>
  <si>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</si>
  <si>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</si>
  <si>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</si>
  <si>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</si>
  <si>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</si>
  <si>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</si>
  <si>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</si>
  <si>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</si>
  <si>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</si>
  <si>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</si>
  <si>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</si>
  <si>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</si>
  <si>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</si>
  <si>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</si>
  <si>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</si>
  <si>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</si>
  <si>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</si>
  <si>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</si>
  <si>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</si>
  <si>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</si>
  <si>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</si>
  <si>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</si>
  <si>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</si>
  <si>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</si>
  <si>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</si>
  <si>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</si>
  <si>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</si>
  <si>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</si>
  <si>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</si>
  <si>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</si>
  <si>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 xml:space="preserve"> 政协内乡县委员会办公室</t>
  </si>
  <si>
    <t>　</t>
  </si>
  <si>
    <t>部门名称： 政协内乡县委员会办公室</t>
  </si>
  <si>
    <t>部门名称： 政协内乡县委员会办公室</t>
  </si>
  <si>
    <t>政协内乡县委员会办公室</t>
  </si>
  <si>
    <t>部门名称：政协内乡县委员会办公室</t>
  </si>
  <si>
    <t>　</t>
  </si>
  <si>
    <t xml:space="preserve"> 政协内乡县委员会办公室</t>
  </si>
  <si>
    <t>02</t>
  </si>
  <si>
    <t>01</t>
  </si>
  <si>
    <t>行政运行</t>
  </si>
  <si>
    <t>04</t>
  </si>
  <si>
    <t>政协会议</t>
  </si>
  <si>
    <t>政协会议　</t>
  </si>
  <si>
    <t>05</t>
  </si>
  <si>
    <t>参政议政</t>
  </si>
  <si>
    <t>预算单位职能和其他事项</t>
  </si>
  <si>
    <t>中国人民政治协商会议河南省内乡县委员会</t>
  </si>
  <si>
    <t>政协内乡县委员会成立于1983年，机构代码11411325006047926C，现有编制26人，内设机构办公室、提案委、社会联谊委、科教文卫委、经济委、民主法制委、学习文史委</t>
  </si>
  <si>
    <t>政治协商、民主监督、参政议政</t>
  </si>
  <si>
    <t>其他事项说明</t>
  </si>
  <si>
    <t xml:space="preserve">一.预算收支增减变化情况说明：                                                                                             政协机关2017年收入总计337.10万元，支出总计337.10万元，与2016年相比，收入支出增长了78.3万元。主要原因：工资福利社会保障及正常预算经费增加。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</si>
</sst>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50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vertical="center" wrapText="1"/>
      <protection/>
    </xf>
    <xf numFmtId="4" fontId="0" fillId="2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" borderId="11" xfId="0" applyNumberFormat="1" applyFont="1" applyFill="1" applyBorder="1" applyAlignment="1" applyProtection="1">
      <alignment horizontal="right" vertical="center"/>
      <protection/>
    </xf>
    <xf numFmtId="4" fontId="0" fillId="2" borderId="10" xfId="0" applyNumberFormat="1" applyFont="1" applyFill="1" applyBorder="1" applyAlignment="1" applyProtection="1">
      <alignment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vertical="center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4" fontId="0" fillId="2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2" borderId="0" xfId="0" applyFill="1" applyAlignment="1">
      <alignment/>
    </xf>
    <xf numFmtId="176" fontId="0" fillId="22" borderId="0" xfId="0" applyNumberFormat="1" applyFont="1" applyFill="1" applyAlignment="1">
      <alignment vertical="center"/>
    </xf>
    <xf numFmtId="176" fontId="6" fillId="22" borderId="0" xfId="0" applyNumberFormat="1" applyFont="1" applyFill="1" applyAlignment="1">
      <alignment vertical="center"/>
    </xf>
    <xf numFmtId="4" fontId="0" fillId="22" borderId="10" xfId="0" applyNumberFormat="1" applyFont="1" applyFill="1" applyBorder="1" applyAlignment="1" applyProtection="1">
      <alignment horizontal="right" vertical="center"/>
      <protection/>
    </xf>
    <xf numFmtId="178" fontId="0" fillId="22" borderId="0" xfId="0" applyNumberFormat="1" applyFont="1" applyFill="1" applyAlignment="1" applyProtection="1">
      <alignment/>
      <protection/>
    </xf>
    <xf numFmtId="180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4" fontId="0" fillId="22" borderId="10" xfId="0" applyNumberFormat="1" applyFont="1" applyFill="1" applyBorder="1" applyAlignment="1" applyProtection="1">
      <alignment vertical="center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ill="1" applyBorder="1" applyAlignment="1" applyProtection="1">
      <alignment vertical="center" wrapText="1"/>
      <protection/>
    </xf>
    <xf numFmtId="49" fontId="0" fillId="2" borderId="10" xfId="0" applyNumberFormat="1" applyFill="1" applyBorder="1" applyAlignment="1" applyProtection="1">
      <alignment horizontal="center" vertical="center"/>
      <protection/>
    </xf>
    <xf numFmtId="49" fontId="0" fillId="2" borderId="10" xfId="0" applyNumberFormat="1" applyFill="1" applyBorder="1" applyAlignment="1" applyProtection="1">
      <alignment horizontal="right" vertical="center" wrapText="1"/>
      <protection/>
    </xf>
    <xf numFmtId="0" fontId="0" fillId="24" borderId="14" xfId="0" applyNumberFormat="1" applyFill="1" applyBorder="1" applyAlignment="1" applyProtection="1">
      <alignment vertical="center"/>
      <protection/>
    </xf>
    <xf numFmtId="49" fontId="0" fillId="2" borderId="11" xfId="0" applyNumberFormat="1" applyFill="1" applyBorder="1" applyAlignment="1" applyProtection="1">
      <alignment vertical="center"/>
      <protection/>
    </xf>
    <xf numFmtId="49" fontId="0" fillId="2" borderId="10" xfId="0" applyNumberFormat="1" applyFill="1" applyBorder="1" applyAlignment="1" applyProtection="1">
      <alignment vertical="center"/>
      <protection/>
    </xf>
    <xf numFmtId="0" fontId="0" fillId="2" borderId="10" xfId="0" applyNumberForma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 vertical="center"/>
      <protection/>
    </xf>
    <xf numFmtId="0" fontId="10" fillId="24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22" borderId="21" xfId="0" applyNumberFormat="1" applyFont="1" applyFill="1" applyBorder="1" applyAlignment="1" applyProtection="1">
      <alignment horizontal="center" vertical="center"/>
      <protection/>
    </xf>
    <xf numFmtId="176" fontId="0" fillId="22" borderId="10" xfId="0" applyNumberFormat="1" applyFont="1" applyFill="1" applyBorder="1" applyAlignment="1" applyProtection="1">
      <alignment horizontal="center" vertical="center"/>
      <protection/>
    </xf>
    <xf numFmtId="176" fontId="0" fillId="22" borderId="12" xfId="0" applyNumberFormat="1" applyFont="1" applyFill="1" applyBorder="1" applyAlignment="1" applyProtection="1">
      <alignment horizontal="center" vertical="center"/>
      <protection/>
    </xf>
    <xf numFmtId="0" fontId="0" fillId="2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7" fillId="0" borderId="10" xfId="0" applyFont="1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88071e530a85ae13f6d72037469a830" xfId="39"/>
    <cellStyle name="差" xfId="40"/>
    <cellStyle name="差_b88071e530a85ae13f6d72037469a830" xfId="41"/>
    <cellStyle name="Hyperlink" xfId="42"/>
    <cellStyle name="好" xfId="43"/>
    <cellStyle name="好_b88071e530a85ae13f6d72037469a830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A4" sqref="A4:B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122" t="s">
        <v>164</v>
      </c>
      <c r="B4" s="122"/>
      <c r="C4" s="1"/>
      <c r="E4" s="44"/>
      <c r="F4" s="44"/>
      <c r="H4" s="114" t="s">
        <v>3</v>
      </c>
      <c r="I4" s="114"/>
      <c r="J4" s="114"/>
      <c r="K4" s="114"/>
    </row>
    <row r="5" spans="1:11" ht="20.25" customHeight="1">
      <c r="A5" s="115" t="s">
        <v>4</v>
      </c>
      <c r="B5" s="116"/>
      <c r="C5" s="115" t="s">
        <v>5</v>
      </c>
      <c r="D5" s="117"/>
      <c r="E5" s="117"/>
      <c r="F5" s="117"/>
      <c r="G5" s="117"/>
      <c r="H5" s="117"/>
      <c r="I5" s="117"/>
      <c r="J5" s="117"/>
      <c r="K5" s="117"/>
    </row>
    <row r="6" spans="1:12" ht="20.25" customHeight="1">
      <c r="A6" s="110" t="s">
        <v>6</v>
      </c>
      <c r="B6" s="110" t="s">
        <v>7</v>
      </c>
      <c r="C6" s="112" t="s">
        <v>6</v>
      </c>
      <c r="D6" s="109" t="s">
        <v>8</v>
      </c>
      <c r="E6" s="110"/>
      <c r="F6" s="110"/>
      <c r="G6" s="110"/>
      <c r="H6" s="110"/>
      <c r="I6" s="110"/>
      <c r="J6" s="110"/>
      <c r="K6" s="110"/>
      <c r="L6" s="1"/>
    </row>
    <row r="7" spans="1:11" ht="20.25" customHeight="1">
      <c r="A7" s="110"/>
      <c r="B7" s="110"/>
      <c r="C7" s="110"/>
      <c r="D7" s="118" t="s">
        <v>9</v>
      </c>
      <c r="E7" s="123" t="s">
        <v>10</v>
      </c>
      <c r="F7" s="118"/>
      <c r="G7" s="118" t="s">
        <v>11</v>
      </c>
      <c r="H7" s="118" t="s">
        <v>12</v>
      </c>
      <c r="I7" s="120" t="s">
        <v>13</v>
      </c>
      <c r="J7" s="120" t="s">
        <v>14</v>
      </c>
      <c r="K7" s="120" t="s">
        <v>15</v>
      </c>
    </row>
    <row r="8" spans="1:14" ht="36.75" customHeight="1">
      <c r="A8" s="110"/>
      <c r="B8" s="111"/>
      <c r="C8" s="110"/>
      <c r="D8" s="119"/>
      <c r="E8" s="74" t="s">
        <v>16</v>
      </c>
      <c r="F8" s="75" t="s">
        <v>17</v>
      </c>
      <c r="G8" s="111"/>
      <c r="H8" s="111"/>
      <c r="I8" s="121"/>
      <c r="J8" s="121"/>
      <c r="K8" s="121"/>
      <c r="N8" s="1"/>
    </row>
    <row r="9" spans="1:14" ht="22.5" customHeight="1">
      <c r="A9" s="38" t="s">
        <v>18</v>
      </c>
      <c r="B9" s="25">
        <v>337.1</v>
      </c>
      <c r="C9" s="39" t="s">
        <v>19</v>
      </c>
      <c r="D9" s="94">
        <f>SUM(D10:D12)</f>
        <v>305.4</v>
      </c>
      <c r="E9" s="94">
        <f aca="true" t="shared" si="0" ref="E9:K9">SUM(E10:E12)</f>
        <v>305.4</v>
      </c>
      <c r="F9" s="94">
        <f t="shared" si="0"/>
        <v>305.4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208.1</v>
      </c>
      <c r="E10" s="25">
        <v>208.1</v>
      </c>
      <c r="F10" s="25">
        <v>208.1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75.4</v>
      </c>
      <c r="E11" s="25">
        <v>75.4</v>
      </c>
      <c r="F11" s="25">
        <v>75.4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21.9</v>
      </c>
      <c r="E12" s="25">
        <v>21.9</v>
      </c>
      <c r="F12" s="25">
        <v>21.9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31.7</v>
      </c>
      <c r="E13" s="94">
        <f aca="true" t="shared" si="2" ref="E13:K13">SUM(E14:E20)</f>
        <v>31.7</v>
      </c>
      <c r="F13" s="94">
        <f t="shared" si="2"/>
        <v>31.7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31.7</v>
      </c>
      <c r="E17" s="25">
        <v>31.7</v>
      </c>
      <c r="F17" s="17">
        <v>31.7</v>
      </c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337.1</v>
      </c>
      <c r="C22" s="39" t="s">
        <v>42</v>
      </c>
      <c r="D22" s="94">
        <f>SUM(D9,D13)</f>
        <v>337.09999999999997</v>
      </c>
      <c r="E22" s="94">
        <f aca="true" t="shared" si="3" ref="E22:K22">SUM(E9,E13)</f>
        <v>337.09999999999997</v>
      </c>
      <c r="F22" s="94">
        <f t="shared" si="3"/>
        <v>337.09999999999997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6">
    <mergeCell ref="E7:F7"/>
    <mergeCell ref="A2:K2"/>
    <mergeCell ref="H4:K4"/>
    <mergeCell ref="A5:B5"/>
    <mergeCell ref="C5:K5"/>
    <mergeCell ref="A4:B4"/>
    <mergeCell ref="D6:K6"/>
    <mergeCell ref="A6:A8"/>
    <mergeCell ref="B6:B8"/>
    <mergeCell ref="C6:C8"/>
    <mergeCell ref="D7:D8"/>
    <mergeCell ref="K7:K8"/>
    <mergeCell ref="G7:G8"/>
    <mergeCell ref="H7:H8"/>
    <mergeCell ref="I7:I8"/>
    <mergeCell ref="J7:J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33" t="s">
        <v>106</v>
      </c>
      <c r="B2" s="133"/>
    </row>
    <row r="3" ht="18.75" customHeight="1">
      <c r="A3" s="2"/>
    </row>
    <row r="4" spans="1:2" ht="28.5" customHeight="1">
      <c r="A4" s="5" t="s">
        <v>107</v>
      </c>
      <c r="B4" s="6"/>
    </row>
    <row r="5" spans="1:2" ht="180" customHeight="1">
      <c r="A5" s="7" t="s">
        <v>108</v>
      </c>
      <c r="B5" s="6"/>
    </row>
    <row r="6" spans="1:2" ht="180" customHeight="1">
      <c r="A6" s="8" t="s">
        <v>109</v>
      </c>
      <c r="B6" s="6"/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4" sqref="A4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3" t="s">
        <v>129</v>
      </c>
      <c r="B2" s="163"/>
      <c r="C2" s="163"/>
      <c r="D2" s="163"/>
      <c r="E2" s="163"/>
    </row>
    <row r="3" spans="1:4" ht="19.5" customHeight="1">
      <c r="A3" s="2"/>
      <c r="B3" s="27"/>
      <c r="C3" s="2"/>
      <c r="D3" s="2"/>
    </row>
    <row r="4" spans="1:5" ht="29.25" customHeight="1">
      <c r="A4" s="35" t="s">
        <v>161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10</v>
      </c>
      <c r="C7" s="6">
        <v>10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20</v>
      </c>
      <c r="C8" s="6">
        <v>20</v>
      </c>
      <c r="D8" s="92">
        <f>(B8-C8)/C8*100</f>
        <v>0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30</v>
      </c>
      <c r="C10" s="93">
        <f>SUM(C6:C9)</f>
        <v>30</v>
      </c>
      <c r="D10" s="92">
        <f>(B10-C10)/C10*100</f>
        <v>0</v>
      </c>
      <c r="E10" s="85"/>
    </row>
    <row r="11" spans="1:5" ht="43.5" customHeight="1">
      <c r="A11" s="82" t="s">
        <v>123</v>
      </c>
      <c r="B11" s="165"/>
      <c r="C11" s="166"/>
      <c r="D11" s="166"/>
      <c r="E11" s="167"/>
    </row>
    <row r="12" spans="1:5" ht="43.5" customHeight="1">
      <c r="A12" s="164" t="s">
        <v>119</v>
      </c>
      <c r="B12" s="164"/>
      <c r="C12" s="164"/>
      <c r="D12" s="164"/>
      <c r="E12" s="164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showGridLines="0" showZeros="0" tabSelected="1" workbookViewId="0" topLeftCell="A7">
      <selection activeCell="B6" sqref="B6"/>
    </sheetView>
  </sheetViews>
  <sheetFormatPr defaultColWidth="9.16015625" defaultRowHeight="12.75" customHeight="1"/>
  <cols>
    <col min="1" max="1" width="18.16015625" style="0" customWidth="1"/>
    <col min="2" max="2" width="155.83203125" style="0" customWidth="1"/>
  </cols>
  <sheetData>
    <row r="1" ht="12.75" customHeight="1">
      <c r="A1" t="s">
        <v>105</v>
      </c>
    </row>
    <row r="2" spans="1:2" ht="27" customHeight="1">
      <c r="A2" s="133" t="s">
        <v>177</v>
      </c>
      <c r="B2" s="133"/>
    </row>
    <row r="3" ht="18.75" customHeight="1">
      <c r="A3" s="2"/>
    </row>
    <row r="4" spans="1:2" ht="28.5" customHeight="1">
      <c r="A4" s="168" t="s">
        <v>107</v>
      </c>
      <c r="B4" s="169" t="s">
        <v>178</v>
      </c>
    </row>
    <row r="5" spans="1:2" ht="180" customHeight="1">
      <c r="A5" s="170" t="s">
        <v>108</v>
      </c>
      <c r="B5" s="171" t="s">
        <v>179</v>
      </c>
    </row>
    <row r="6" spans="1:2" ht="180" customHeight="1">
      <c r="A6" s="168" t="s">
        <v>109</v>
      </c>
      <c r="B6" s="171" t="s">
        <v>180</v>
      </c>
    </row>
    <row r="7" spans="1:2" ht="180" customHeight="1">
      <c r="A7" s="168" t="s">
        <v>181</v>
      </c>
      <c r="B7" s="171" t="s">
        <v>182</v>
      </c>
    </row>
    <row r="8" spans="1:2" ht="33.75" customHeight="1">
      <c r="A8" s="9" t="s">
        <v>110</v>
      </c>
      <c r="B8" s="172"/>
    </row>
    <row r="9" ht="33.75" customHeight="1">
      <c r="B9" s="172"/>
    </row>
    <row r="10" ht="33.75" customHeight="1">
      <c r="B10" s="172"/>
    </row>
    <row r="11" ht="33.75" customHeight="1">
      <c r="B11" s="172"/>
    </row>
    <row r="12" ht="33.75" customHeight="1">
      <c r="B12" s="173"/>
    </row>
    <row r="13" ht="33.75" customHeight="1">
      <c r="B13" s="173"/>
    </row>
    <row r="14" ht="33.75" customHeight="1">
      <c r="B14" s="173"/>
    </row>
    <row r="15" ht="33.75" customHeight="1">
      <c r="B15" s="173"/>
    </row>
    <row r="16" ht="33.75" customHeight="1">
      <c r="B16" s="173"/>
    </row>
    <row r="17" ht="33.75" customHeight="1">
      <c r="B17" s="173"/>
    </row>
    <row r="18" ht="33.75" customHeight="1"/>
    <row r="19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6" sqref="B6:B8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3" t="s">
        <v>43</v>
      </c>
      <c r="B2" s="113"/>
      <c r="C2" s="113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163</v>
      </c>
      <c r="B4" s="100" t="s">
        <v>167</v>
      </c>
      <c r="C4" s="37" t="s">
        <v>3</v>
      </c>
    </row>
    <row r="5" spans="1:3" ht="20.25" customHeight="1">
      <c r="A5" s="115" t="s">
        <v>4</v>
      </c>
      <c r="B5" s="116"/>
      <c r="C5" s="124" t="s">
        <v>44</v>
      </c>
    </row>
    <row r="6" spans="1:3" ht="20.25" customHeight="1">
      <c r="A6" s="110" t="s">
        <v>6</v>
      </c>
      <c r="B6" s="110" t="s">
        <v>7</v>
      </c>
      <c r="C6" s="124"/>
    </row>
    <row r="7" spans="1:3" ht="20.25" customHeight="1">
      <c r="A7" s="110"/>
      <c r="B7" s="110"/>
      <c r="C7" s="124"/>
    </row>
    <row r="8" spans="1:5" ht="36.75" customHeight="1">
      <c r="A8" s="110"/>
      <c r="B8" s="111"/>
      <c r="C8" s="124"/>
      <c r="E8" s="1"/>
    </row>
    <row r="9" spans="1:5" ht="22.5" customHeight="1">
      <c r="A9" s="38" t="s">
        <v>18</v>
      </c>
      <c r="B9" s="25">
        <v>337.1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337.1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0">
      <selection activeCell="E13" sqref="E13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122" t="s">
        <v>163</v>
      </c>
      <c r="B4" s="122"/>
      <c r="C4" s="44"/>
      <c r="D4" s="44"/>
      <c r="F4" s="114" t="s">
        <v>3</v>
      </c>
      <c r="G4" s="114"/>
      <c r="H4" s="114"/>
      <c r="I4" s="114"/>
    </row>
    <row r="5" spans="1:9" ht="24" customHeight="1">
      <c r="A5" s="127" t="s">
        <v>5</v>
      </c>
      <c r="B5" s="128"/>
      <c r="C5" s="128"/>
      <c r="D5" s="128"/>
      <c r="E5" s="128"/>
      <c r="F5" s="128"/>
      <c r="G5" s="128"/>
      <c r="H5" s="128"/>
      <c r="I5" s="128"/>
    </row>
    <row r="6" spans="1:10" ht="24" customHeight="1">
      <c r="A6" s="110" t="s">
        <v>6</v>
      </c>
      <c r="B6" s="109" t="s">
        <v>8</v>
      </c>
      <c r="C6" s="110"/>
      <c r="D6" s="110"/>
      <c r="E6" s="110"/>
      <c r="F6" s="110"/>
      <c r="G6" s="110"/>
      <c r="H6" s="110"/>
      <c r="I6" s="110"/>
      <c r="J6" s="1"/>
    </row>
    <row r="7" spans="1:9" ht="24" customHeight="1">
      <c r="A7" s="110"/>
      <c r="B7" s="110" t="s">
        <v>9</v>
      </c>
      <c r="C7" s="110" t="s">
        <v>10</v>
      </c>
      <c r="D7" s="110"/>
      <c r="E7" s="110" t="s">
        <v>11</v>
      </c>
      <c r="F7" s="110" t="s">
        <v>12</v>
      </c>
      <c r="G7" s="125" t="s">
        <v>13</v>
      </c>
      <c r="H7" s="125" t="s">
        <v>14</v>
      </c>
      <c r="I7" s="125" t="s">
        <v>15</v>
      </c>
    </row>
    <row r="8" spans="1:12" ht="24" customHeight="1">
      <c r="A8" s="110"/>
      <c r="B8" s="110"/>
      <c r="C8" s="63" t="s">
        <v>16</v>
      </c>
      <c r="D8" s="3" t="s">
        <v>47</v>
      </c>
      <c r="E8" s="110"/>
      <c r="F8" s="110"/>
      <c r="G8" s="126"/>
      <c r="H8" s="126"/>
      <c r="I8" s="126"/>
      <c r="L8" s="1"/>
    </row>
    <row r="9" spans="1:12" ht="24" customHeight="1">
      <c r="A9" s="48" t="s">
        <v>19</v>
      </c>
      <c r="B9" s="94">
        <f>SUM(C9,E9,F9,G9,H9,I9)</f>
        <v>305.4</v>
      </c>
      <c r="C9" s="94">
        <f>SUM(C10:C12)</f>
        <v>305.4</v>
      </c>
      <c r="D9" s="94">
        <f aca="true" t="shared" si="0" ref="D9:I9">SUM(D10:D12)</f>
        <v>305.4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208.1</v>
      </c>
      <c r="C10" s="25">
        <v>208.1</v>
      </c>
      <c r="D10" s="25">
        <v>208.1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75.4</v>
      </c>
      <c r="C11" s="25">
        <v>75.4</v>
      </c>
      <c r="D11" s="25">
        <v>75.4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21.9</v>
      </c>
      <c r="C12" s="25">
        <v>21.9</v>
      </c>
      <c r="D12" s="25">
        <v>21.9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31.7</v>
      </c>
      <c r="C13" s="25">
        <f>SUM(C14:C20)</f>
        <v>31.7</v>
      </c>
      <c r="D13" s="25">
        <f aca="true" t="shared" si="2" ref="D13:I13">SUM(D14:D20)</f>
        <v>31.7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31.7</v>
      </c>
      <c r="C17" s="25">
        <v>31.7</v>
      </c>
      <c r="D17" s="25">
        <v>31.7</v>
      </c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337.09999999999997</v>
      </c>
      <c r="C22" s="94">
        <f aca="true" t="shared" si="3" ref="C22:I22">SUM(C9,C13)</f>
        <v>337.09999999999997</v>
      </c>
      <c r="D22" s="94">
        <f t="shared" si="3"/>
        <v>337.09999999999997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3">
    <mergeCell ref="B7:B8"/>
    <mergeCell ref="E7:E8"/>
    <mergeCell ref="A4:B4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N11" sqref="N11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33" t="s">
        <v>126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36" t="s">
        <v>49</v>
      </c>
      <c r="B5" s="134" t="s">
        <v>50</v>
      </c>
      <c r="C5" s="134"/>
      <c r="D5" s="134"/>
      <c r="E5" s="134"/>
      <c r="F5" s="134"/>
      <c r="G5" s="134"/>
      <c r="H5" s="134"/>
      <c r="I5" s="135" t="s">
        <v>51</v>
      </c>
      <c r="J5" s="134"/>
      <c r="K5" s="134"/>
      <c r="L5" s="134"/>
      <c r="M5" s="134"/>
      <c r="N5" s="134"/>
    </row>
    <row r="6" spans="1:14" ht="22.5" customHeight="1">
      <c r="A6" s="136"/>
      <c r="B6" s="131" t="s">
        <v>52</v>
      </c>
      <c r="C6" s="129" t="s">
        <v>53</v>
      </c>
      <c r="D6" s="131" t="s">
        <v>11</v>
      </c>
      <c r="E6" s="131" t="s">
        <v>12</v>
      </c>
      <c r="F6" s="131" t="s">
        <v>14</v>
      </c>
      <c r="G6" s="130" t="s">
        <v>13</v>
      </c>
      <c r="H6" s="129" t="s">
        <v>54</v>
      </c>
      <c r="I6" s="134" t="s">
        <v>52</v>
      </c>
      <c r="J6" s="134" t="s">
        <v>55</v>
      </c>
      <c r="K6" s="134"/>
      <c r="L6" s="134"/>
      <c r="M6" s="134"/>
      <c r="N6" s="104" t="s">
        <v>32</v>
      </c>
    </row>
    <row r="7" spans="1:14" ht="22.5" customHeight="1">
      <c r="A7" s="108"/>
      <c r="B7" s="132"/>
      <c r="C7" s="130"/>
      <c r="D7" s="132"/>
      <c r="E7" s="132"/>
      <c r="F7" s="132"/>
      <c r="G7" s="129"/>
      <c r="H7" s="130"/>
      <c r="I7" s="132"/>
      <c r="J7" s="59" t="s">
        <v>16</v>
      </c>
      <c r="K7" s="62" t="s">
        <v>56</v>
      </c>
      <c r="L7" s="62" t="s">
        <v>57</v>
      </c>
      <c r="M7" s="62" t="s">
        <v>58</v>
      </c>
      <c r="N7" s="130"/>
    </row>
    <row r="8" spans="1:15" ht="22.5" customHeight="1">
      <c r="A8" s="53"/>
      <c r="B8" s="90">
        <f>SUM(B9:B25)</f>
        <v>337.1</v>
      </c>
      <c r="C8" s="90">
        <f aca="true" t="shared" si="0" ref="C8:N8">SUM(C9:C25)</f>
        <v>337.1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337.09999999999997</v>
      </c>
      <c r="J8" s="90">
        <f t="shared" si="0"/>
        <v>305.4</v>
      </c>
      <c r="K8" s="90">
        <f t="shared" si="0"/>
        <v>208.1</v>
      </c>
      <c r="L8" s="90">
        <f t="shared" si="0"/>
        <v>75.4</v>
      </c>
      <c r="M8" s="90">
        <f t="shared" si="0"/>
        <v>21.9</v>
      </c>
      <c r="N8" s="90">
        <f t="shared" si="0"/>
        <v>31.7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7"/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53" t="s">
        <v>165</v>
      </c>
      <c r="B10" s="90">
        <f t="shared" si="1"/>
        <v>337.1</v>
      </c>
      <c r="C10" s="17">
        <v>337.1</v>
      </c>
      <c r="D10" s="17"/>
      <c r="E10" s="17"/>
      <c r="F10" s="17"/>
      <c r="G10" s="17"/>
      <c r="H10" s="17"/>
      <c r="I10" s="90">
        <f t="shared" si="2"/>
        <v>337.09999999999997</v>
      </c>
      <c r="J10" s="90">
        <f aca="true" t="shared" si="3" ref="J10:J25">SUM(K10:M10)</f>
        <v>305.4</v>
      </c>
      <c r="K10" s="17">
        <v>208.1</v>
      </c>
      <c r="L10" s="17">
        <v>75.4</v>
      </c>
      <c r="M10" s="17">
        <v>21.9</v>
      </c>
      <c r="N10" s="17">
        <v>31.7</v>
      </c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3" t="s">
        <v>60</v>
      </c>
      <c r="B2" s="113"/>
      <c r="C2" s="113"/>
      <c r="D2" s="11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166</v>
      </c>
      <c r="B4" s="100" t="s">
        <v>162</v>
      </c>
      <c r="C4" s="1"/>
      <c r="D4" s="56" t="s">
        <v>3</v>
      </c>
    </row>
    <row r="5" spans="1:4" ht="23.25" customHeight="1">
      <c r="A5" s="115" t="s">
        <v>4</v>
      </c>
      <c r="B5" s="116"/>
      <c r="C5" s="115" t="s">
        <v>5</v>
      </c>
      <c r="D5" s="117"/>
    </row>
    <row r="6" spans="1:5" ht="23.25" customHeight="1">
      <c r="A6" s="109" t="s">
        <v>61</v>
      </c>
      <c r="B6" s="109" t="s">
        <v>62</v>
      </c>
      <c r="C6" s="109" t="s">
        <v>63</v>
      </c>
      <c r="D6" s="109" t="s">
        <v>64</v>
      </c>
      <c r="E6" s="1"/>
    </row>
    <row r="7" spans="1:4" ht="23.25" customHeight="1">
      <c r="A7" s="110"/>
      <c r="B7" s="110"/>
      <c r="C7" s="110"/>
      <c r="D7" s="110"/>
    </row>
    <row r="8" spans="1:7" ht="23.25" customHeight="1">
      <c r="A8" s="110"/>
      <c r="B8" s="110"/>
      <c r="C8" s="110"/>
      <c r="D8" s="110"/>
      <c r="G8" s="1"/>
    </row>
    <row r="9" spans="1:7" ht="23.25" customHeight="1">
      <c r="A9" s="38" t="s">
        <v>18</v>
      </c>
      <c r="B9" s="25">
        <v>337.1</v>
      </c>
      <c r="C9" s="48" t="s">
        <v>19</v>
      </c>
      <c r="D9" s="90">
        <f>SUM(D10:D12)</f>
        <v>305.4</v>
      </c>
      <c r="E9" s="1"/>
      <c r="G9" s="1"/>
    </row>
    <row r="10" spans="1:8" ht="23.25" customHeight="1">
      <c r="A10" s="40"/>
      <c r="B10" s="43"/>
      <c r="C10" s="48" t="s">
        <v>21</v>
      </c>
      <c r="D10" s="25">
        <v>208.1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25">
        <v>75.4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25">
        <v>21.9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31.7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>
        <v>31.7</v>
      </c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337.1</v>
      </c>
      <c r="C22" s="48" t="s">
        <v>42</v>
      </c>
      <c r="D22" s="90">
        <f>SUM(D9,D13)</f>
        <v>337.09999999999997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I10" sqref="I10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4.6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33" t="s">
        <v>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10" t="s">
        <v>67</v>
      </c>
      <c r="B4" s="110"/>
      <c r="C4" s="110"/>
      <c r="D4" s="118" t="s">
        <v>49</v>
      </c>
      <c r="E4" s="110" t="s">
        <v>68</v>
      </c>
      <c r="F4" s="109" t="s">
        <v>69</v>
      </c>
      <c r="G4" s="110"/>
      <c r="H4" s="110"/>
      <c r="I4" s="110"/>
      <c r="J4" s="110"/>
      <c r="K4" s="110"/>
    </row>
    <row r="5" spans="1:11" ht="15.75" customHeight="1">
      <c r="A5" s="105" t="s">
        <v>70</v>
      </c>
      <c r="B5" s="105" t="s">
        <v>71</v>
      </c>
      <c r="C5" s="105" t="s">
        <v>72</v>
      </c>
      <c r="D5" s="110"/>
      <c r="E5" s="110"/>
      <c r="F5" s="106" t="s">
        <v>9</v>
      </c>
      <c r="G5" s="125" t="s">
        <v>55</v>
      </c>
      <c r="H5" s="125"/>
      <c r="I5" s="125"/>
      <c r="J5" s="125"/>
      <c r="K5" s="125" t="s">
        <v>73</v>
      </c>
    </row>
    <row r="6" spans="1:11" ht="15.75" customHeight="1">
      <c r="A6" s="105"/>
      <c r="B6" s="105"/>
      <c r="C6" s="105"/>
      <c r="D6" s="110"/>
      <c r="E6" s="110"/>
      <c r="F6" s="106"/>
      <c r="G6" s="125" t="s">
        <v>74</v>
      </c>
      <c r="H6" s="137" t="s">
        <v>75</v>
      </c>
      <c r="I6" s="137" t="s">
        <v>76</v>
      </c>
      <c r="J6" s="139" t="s">
        <v>58</v>
      </c>
      <c r="K6" s="125"/>
    </row>
    <row r="7" spans="1:11" ht="15.75" customHeight="1">
      <c r="A7" s="52" t="s">
        <v>77</v>
      </c>
      <c r="B7" s="52" t="s">
        <v>77</v>
      </c>
      <c r="C7" s="52" t="s">
        <v>77</v>
      </c>
      <c r="D7" s="111"/>
      <c r="E7" s="111"/>
      <c r="F7" s="107"/>
      <c r="G7" s="121"/>
      <c r="H7" s="138"/>
      <c r="I7" s="138"/>
      <c r="J7" s="138"/>
      <c r="K7" s="121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337.09999999999997</v>
      </c>
      <c r="G8" s="94">
        <f t="shared" si="0"/>
        <v>305.4</v>
      </c>
      <c r="H8" s="94">
        <f t="shared" si="0"/>
        <v>208.1</v>
      </c>
      <c r="I8" s="94">
        <f t="shared" si="0"/>
        <v>75.4</v>
      </c>
      <c r="J8" s="94">
        <f t="shared" si="0"/>
        <v>21.9</v>
      </c>
      <c r="K8" s="94">
        <f t="shared" si="0"/>
        <v>31.7</v>
      </c>
      <c r="L8" s="1"/>
    </row>
    <row r="9" spans="1:12" ht="21" customHeight="1">
      <c r="A9" s="14">
        <v>201</v>
      </c>
      <c r="B9" s="102" t="s">
        <v>169</v>
      </c>
      <c r="C9" s="101" t="s">
        <v>170</v>
      </c>
      <c r="D9" s="101" t="s">
        <v>168</v>
      </c>
      <c r="E9" s="103" t="s">
        <v>171</v>
      </c>
      <c r="F9" s="94">
        <f>SUM(G9,K9)</f>
        <v>300.4</v>
      </c>
      <c r="G9" s="90">
        <f>SUM(H9:J9)</f>
        <v>300.4</v>
      </c>
      <c r="H9" s="17">
        <v>208.1</v>
      </c>
      <c r="I9" s="17">
        <v>70.4</v>
      </c>
      <c r="J9" s="17">
        <v>21.9</v>
      </c>
      <c r="K9" s="55"/>
      <c r="L9" s="1"/>
    </row>
    <row r="10" spans="1:12" ht="21" customHeight="1">
      <c r="A10" s="14">
        <v>201</v>
      </c>
      <c r="B10" s="102" t="s">
        <v>169</v>
      </c>
      <c r="C10" s="101" t="s">
        <v>172</v>
      </c>
      <c r="D10" s="101" t="s">
        <v>161</v>
      </c>
      <c r="E10" s="101" t="s">
        <v>173</v>
      </c>
      <c r="F10" s="94">
        <f aca="true" t="shared" si="1" ref="F10:F30">SUM(G10,K10)</f>
        <v>31.7</v>
      </c>
      <c r="G10" s="90">
        <f aca="true" t="shared" si="2" ref="G10:G30">SUM(H10:J10)</f>
        <v>0</v>
      </c>
      <c r="H10" s="17"/>
      <c r="I10" s="17"/>
      <c r="J10" s="17"/>
      <c r="K10" s="55">
        <v>31.7</v>
      </c>
      <c r="L10" s="1"/>
    </row>
    <row r="11" spans="1:12" ht="21" customHeight="1">
      <c r="A11" s="14">
        <v>201</v>
      </c>
      <c r="B11" s="102" t="s">
        <v>169</v>
      </c>
      <c r="C11" s="101" t="s">
        <v>175</v>
      </c>
      <c r="D11" s="101" t="s">
        <v>161</v>
      </c>
      <c r="E11" s="103" t="s">
        <v>176</v>
      </c>
      <c r="F11" s="94">
        <f t="shared" si="1"/>
        <v>5</v>
      </c>
      <c r="G11" s="90">
        <f t="shared" si="2"/>
        <v>5</v>
      </c>
      <c r="H11" s="17"/>
      <c r="I11" s="17">
        <v>5</v>
      </c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J6:J7"/>
    <mergeCell ref="B5:B6"/>
    <mergeCell ref="C5:C6"/>
    <mergeCell ref="D4:D7"/>
    <mergeCell ref="E4:E7"/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3" t="s">
        <v>79</v>
      </c>
      <c r="B2" s="113"/>
      <c r="C2" s="113"/>
      <c r="D2" s="113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5" t="s">
        <v>4</v>
      </c>
      <c r="B5" s="116"/>
      <c r="C5" s="115" t="s">
        <v>5</v>
      </c>
      <c r="D5" s="117"/>
    </row>
    <row r="6" spans="1:5" ht="20.25" customHeight="1">
      <c r="A6" s="109" t="s">
        <v>61</v>
      </c>
      <c r="B6" s="109" t="s">
        <v>62</v>
      </c>
      <c r="C6" s="109" t="s">
        <v>63</v>
      </c>
      <c r="D6" s="109" t="s">
        <v>80</v>
      </c>
      <c r="E6" s="1"/>
    </row>
    <row r="7" spans="1:4" ht="20.25" customHeight="1">
      <c r="A7" s="110"/>
      <c r="B7" s="110"/>
      <c r="C7" s="110"/>
      <c r="D7" s="110"/>
    </row>
    <row r="8" spans="1:7" ht="36.75" customHeight="1">
      <c r="A8" s="110"/>
      <c r="B8" s="110"/>
      <c r="C8" s="110"/>
      <c r="D8" s="110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0">
      <selection activeCell="G25" sqref="G25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3" t="s">
        <v>127</v>
      </c>
      <c r="B2" s="143"/>
      <c r="C2" s="143"/>
      <c r="D2" s="143"/>
      <c r="E2" s="143"/>
      <c r="F2" s="143"/>
      <c r="G2" s="143"/>
      <c r="H2" s="143"/>
      <c r="I2" s="143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10" t="s">
        <v>67</v>
      </c>
      <c r="B4" s="110"/>
      <c r="C4" s="110"/>
      <c r="D4" s="140" t="s">
        <v>83</v>
      </c>
      <c r="E4" s="144" t="s">
        <v>84</v>
      </c>
      <c r="F4" s="106"/>
      <c r="G4" s="106"/>
      <c r="H4" s="106"/>
      <c r="I4" s="106"/>
    </row>
    <row r="5" spans="1:9" ht="18.75" customHeight="1">
      <c r="A5" s="105" t="s">
        <v>70</v>
      </c>
      <c r="B5" s="105" t="s">
        <v>71</v>
      </c>
      <c r="C5" s="105" t="s">
        <v>72</v>
      </c>
      <c r="D5" s="140"/>
      <c r="E5" s="141" t="s">
        <v>52</v>
      </c>
      <c r="F5" s="141" t="s">
        <v>85</v>
      </c>
      <c r="G5" s="141"/>
      <c r="H5" s="125" t="s">
        <v>86</v>
      </c>
      <c r="I5" s="142" t="s">
        <v>87</v>
      </c>
    </row>
    <row r="6" spans="1:9" ht="26.25" customHeight="1">
      <c r="A6" s="145"/>
      <c r="B6" s="145"/>
      <c r="C6" s="145"/>
      <c r="D6" s="140"/>
      <c r="E6" s="141"/>
      <c r="F6" s="23" t="s">
        <v>16</v>
      </c>
      <c r="G6" s="23" t="s">
        <v>88</v>
      </c>
      <c r="H6" s="125"/>
      <c r="I6" s="142"/>
    </row>
    <row r="7" spans="1:10" ht="18.75" customHeight="1">
      <c r="A7" s="31"/>
      <c r="B7" s="32"/>
      <c r="C7" s="32"/>
      <c r="D7" s="86" t="s">
        <v>130</v>
      </c>
      <c r="E7" s="90">
        <f>SUM(E8:E30)</f>
        <v>305.4</v>
      </c>
      <c r="F7" s="90">
        <f>SUM(F8:F30)</f>
        <v>305.4</v>
      </c>
      <c r="G7" s="90">
        <f>SUM(G8:G30)</f>
        <v>0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165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131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132</v>
      </c>
      <c r="C10" s="32"/>
      <c r="D10" s="99" t="s">
        <v>133</v>
      </c>
      <c r="E10" s="90">
        <f t="shared" si="0"/>
        <v>111.7</v>
      </c>
      <c r="F10" s="17">
        <v>111.7</v>
      </c>
      <c r="G10" s="17"/>
      <c r="H10" s="17"/>
      <c r="I10" s="17"/>
      <c r="J10" s="1"/>
    </row>
    <row r="11" spans="1:10" ht="18.75" customHeight="1">
      <c r="A11" s="31"/>
      <c r="B11" s="98" t="s">
        <v>150</v>
      </c>
      <c r="C11" s="32"/>
      <c r="D11" s="99" t="s">
        <v>134</v>
      </c>
      <c r="E11" s="90">
        <f t="shared" si="0"/>
        <v>27.8</v>
      </c>
      <c r="F11" s="17">
        <v>27.8</v>
      </c>
      <c r="G11" s="17"/>
      <c r="H11" s="17"/>
      <c r="I11" s="17"/>
      <c r="J11" s="1"/>
    </row>
    <row r="12" spans="1:10" ht="18.75" customHeight="1">
      <c r="A12" s="31"/>
      <c r="B12" s="98" t="s">
        <v>151</v>
      </c>
      <c r="C12" s="32"/>
      <c r="D12" s="99" t="s">
        <v>135</v>
      </c>
      <c r="E12" s="90">
        <f t="shared" si="0"/>
        <v>9.1</v>
      </c>
      <c r="F12" s="17">
        <v>9.1</v>
      </c>
      <c r="G12" s="17"/>
      <c r="H12" s="17"/>
      <c r="I12" s="17"/>
      <c r="J12" s="1"/>
    </row>
    <row r="13" spans="1:10" ht="18.75" customHeight="1">
      <c r="A13" s="31"/>
      <c r="B13" s="98" t="s">
        <v>152</v>
      </c>
      <c r="C13" s="32"/>
      <c r="D13" s="99" t="s">
        <v>136</v>
      </c>
      <c r="E13" s="90">
        <f t="shared" si="0"/>
        <v>42.2</v>
      </c>
      <c r="F13" s="17">
        <v>42.2</v>
      </c>
      <c r="G13" s="17"/>
      <c r="H13" s="17"/>
      <c r="I13" s="17"/>
      <c r="J13" s="1"/>
    </row>
    <row r="14" spans="1:10" ht="18.75" customHeight="1">
      <c r="A14" s="31"/>
      <c r="B14" s="98" t="s">
        <v>153</v>
      </c>
      <c r="C14" s="32"/>
      <c r="D14" s="99" t="s">
        <v>137</v>
      </c>
      <c r="E14" s="90">
        <f t="shared" si="0"/>
        <v>17.3</v>
      </c>
      <c r="F14" s="17">
        <v>17.3</v>
      </c>
      <c r="G14" s="17"/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138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139</v>
      </c>
      <c r="E16" s="90">
        <f t="shared" si="0"/>
        <v>53</v>
      </c>
      <c r="F16" s="17">
        <v>53</v>
      </c>
      <c r="G16" s="17"/>
      <c r="H16" s="17"/>
      <c r="I16" s="17"/>
      <c r="J16" s="1"/>
    </row>
    <row r="17" spans="1:10" ht="18.75" customHeight="1">
      <c r="A17" s="31"/>
      <c r="B17" s="98" t="s">
        <v>154</v>
      </c>
      <c r="C17" s="32"/>
      <c r="D17" s="99" t="s">
        <v>140</v>
      </c>
      <c r="E17" s="90">
        <f t="shared" si="0"/>
        <v>1.7</v>
      </c>
      <c r="F17" s="17">
        <v>1.7</v>
      </c>
      <c r="G17" s="17"/>
      <c r="H17" s="17"/>
      <c r="I17" s="17"/>
      <c r="J17" s="1"/>
    </row>
    <row r="18" spans="1:10" ht="18.75" customHeight="1">
      <c r="A18" s="31"/>
      <c r="B18" s="98" t="s">
        <v>155</v>
      </c>
      <c r="C18" s="32"/>
      <c r="D18" s="99" t="s">
        <v>141</v>
      </c>
      <c r="E18" s="90">
        <f t="shared" si="0"/>
        <v>3.7</v>
      </c>
      <c r="F18" s="17">
        <v>3.7</v>
      </c>
      <c r="G18" s="17"/>
      <c r="H18" s="17"/>
      <c r="I18" s="17"/>
      <c r="J18" s="1"/>
    </row>
    <row r="19" spans="1:10" ht="18.75" customHeight="1">
      <c r="A19" s="31"/>
      <c r="B19" s="98" t="s">
        <v>156</v>
      </c>
      <c r="C19" s="32"/>
      <c r="D19" s="99" t="s">
        <v>142</v>
      </c>
      <c r="E19" s="90">
        <f t="shared" si="0"/>
        <v>17</v>
      </c>
      <c r="F19" s="17">
        <v>17</v>
      </c>
      <c r="G19" s="17"/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143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157</v>
      </c>
      <c r="C21" s="98"/>
      <c r="D21" s="99" t="s">
        <v>144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150</v>
      </c>
      <c r="C22" s="32"/>
      <c r="D22" s="99" t="s">
        <v>145</v>
      </c>
      <c r="E22" s="90">
        <f t="shared" si="0"/>
        <v>7.8</v>
      </c>
      <c r="F22" s="17">
        <v>7.8</v>
      </c>
      <c r="G22" s="17"/>
      <c r="H22" s="17"/>
      <c r="I22" s="17"/>
      <c r="J22" s="1"/>
    </row>
    <row r="23" spans="1:10" ht="18.75" customHeight="1">
      <c r="A23" s="31"/>
      <c r="B23" s="98" t="s">
        <v>158</v>
      </c>
      <c r="C23" s="32"/>
      <c r="D23" s="99" t="s">
        <v>146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159</v>
      </c>
      <c r="C24" s="32"/>
      <c r="D24" s="99" t="s">
        <v>147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160</v>
      </c>
      <c r="C25" s="32"/>
      <c r="D25" s="99" t="s">
        <v>148</v>
      </c>
      <c r="E25" s="90">
        <f t="shared" si="0"/>
        <v>13.4</v>
      </c>
      <c r="F25" s="17">
        <v>13.4</v>
      </c>
      <c r="G25" s="17"/>
      <c r="H25" s="17"/>
      <c r="I25" s="17"/>
      <c r="J25" s="1"/>
    </row>
    <row r="26" spans="1:10" ht="18.75" customHeight="1">
      <c r="A26" s="31"/>
      <c r="B26" s="98" t="s">
        <v>156</v>
      </c>
      <c r="C26" s="32"/>
      <c r="D26" s="99" t="s">
        <v>149</v>
      </c>
      <c r="E26" s="90">
        <f t="shared" si="0"/>
        <v>0.7</v>
      </c>
      <c r="F26" s="17">
        <v>0.7</v>
      </c>
      <c r="G26" s="17"/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Q9" sqref="Q9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10" t="s">
        <v>67</v>
      </c>
      <c r="B4" s="110"/>
      <c r="C4" s="110"/>
      <c r="D4" s="158" t="s">
        <v>90</v>
      </c>
      <c r="E4" s="106" t="s">
        <v>91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55" t="s">
        <v>92</v>
      </c>
      <c r="Q4" s="110"/>
      <c r="R4" s="110"/>
      <c r="S4" s="110"/>
      <c r="T4" s="110"/>
      <c r="U4" s="110"/>
    </row>
    <row r="5" spans="1:21" ht="14.25" customHeight="1">
      <c r="A5" s="110"/>
      <c r="B5" s="110"/>
      <c r="C5" s="110"/>
      <c r="D5" s="110"/>
      <c r="E5" s="159" t="s">
        <v>9</v>
      </c>
      <c r="F5" s="156" t="s">
        <v>93</v>
      </c>
      <c r="G5" s="156"/>
      <c r="H5" s="156"/>
      <c r="I5" s="156"/>
      <c r="J5" s="157"/>
      <c r="K5" s="125" t="s">
        <v>13</v>
      </c>
      <c r="L5" s="152" t="s">
        <v>94</v>
      </c>
      <c r="M5" s="120"/>
      <c r="N5" s="120"/>
      <c r="O5" s="151" t="s">
        <v>95</v>
      </c>
      <c r="P5" s="141" t="s">
        <v>96</v>
      </c>
      <c r="Q5" s="141"/>
      <c r="R5" s="141"/>
      <c r="S5" s="141"/>
      <c r="T5" s="141"/>
      <c r="U5" s="141"/>
    </row>
    <row r="6" spans="1:21" ht="14.25" customHeight="1">
      <c r="A6" s="105" t="s">
        <v>70</v>
      </c>
      <c r="B6" s="105" t="s">
        <v>71</v>
      </c>
      <c r="C6" s="105" t="s">
        <v>72</v>
      </c>
      <c r="D6" s="110"/>
      <c r="E6" s="160"/>
      <c r="F6" s="162" t="s">
        <v>74</v>
      </c>
      <c r="G6" s="147" t="s">
        <v>10</v>
      </c>
      <c r="H6" s="125"/>
      <c r="I6" s="146" t="s">
        <v>86</v>
      </c>
      <c r="J6" s="148" t="s">
        <v>97</v>
      </c>
      <c r="K6" s="125"/>
      <c r="L6" s="153"/>
      <c r="M6" s="125"/>
      <c r="N6" s="125"/>
      <c r="O6" s="141"/>
      <c r="P6" s="141" t="s">
        <v>16</v>
      </c>
      <c r="Q6" s="141" t="s">
        <v>98</v>
      </c>
      <c r="R6" s="141"/>
      <c r="S6" s="141"/>
      <c r="T6" s="141" t="s">
        <v>94</v>
      </c>
      <c r="U6" s="141" t="s">
        <v>99</v>
      </c>
    </row>
    <row r="7" spans="1:21" ht="14.25" customHeight="1">
      <c r="A7" s="105"/>
      <c r="B7" s="105"/>
      <c r="C7" s="105"/>
      <c r="D7" s="110"/>
      <c r="E7" s="160"/>
      <c r="F7" s="162"/>
      <c r="G7" s="139" t="s">
        <v>100</v>
      </c>
      <c r="H7" s="137" t="s">
        <v>17</v>
      </c>
      <c r="I7" s="146"/>
      <c r="J7" s="148"/>
      <c r="K7" s="125"/>
      <c r="L7" s="150" t="s">
        <v>101</v>
      </c>
      <c r="M7" s="147" t="s">
        <v>102</v>
      </c>
      <c r="N7" s="147" t="s">
        <v>103</v>
      </c>
      <c r="O7" s="141"/>
      <c r="P7" s="141"/>
      <c r="Q7" s="125" t="s">
        <v>104</v>
      </c>
      <c r="R7" s="125" t="s">
        <v>11</v>
      </c>
      <c r="S7" s="125" t="s">
        <v>12</v>
      </c>
      <c r="T7" s="141"/>
      <c r="U7" s="141"/>
    </row>
    <row r="8" spans="1:21" ht="14.25" customHeight="1">
      <c r="A8" s="13" t="s">
        <v>77</v>
      </c>
      <c r="B8" s="13" t="s">
        <v>77</v>
      </c>
      <c r="C8" s="13" t="s">
        <v>77</v>
      </c>
      <c r="D8" s="111"/>
      <c r="E8" s="161"/>
      <c r="F8" s="162"/>
      <c r="G8" s="139"/>
      <c r="H8" s="139"/>
      <c r="I8" s="146"/>
      <c r="J8" s="148"/>
      <c r="K8" s="149"/>
      <c r="L8" s="150"/>
      <c r="M8" s="125"/>
      <c r="N8" s="125"/>
      <c r="O8" s="141"/>
      <c r="P8" s="154"/>
      <c r="Q8" s="125"/>
      <c r="R8" s="125"/>
      <c r="S8" s="125"/>
      <c r="T8" s="141"/>
      <c r="U8" s="141"/>
    </row>
    <row r="9" spans="1:22" ht="21" customHeight="1">
      <c r="A9" s="14"/>
      <c r="B9" s="15"/>
      <c r="C9" s="15"/>
      <c r="D9" s="86" t="s">
        <v>130</v>
      </c>
      <c r="E9" s="90">
        <f>SUM(E10:E32)</f>
        <v>31.7</v>
      </c>
      <c r="F9" s="90">
        <f aca="true" t="shared" si="0" ref="F9:U9">SUM(F10:F32)</f>
        <v>31.7</v>
      </c>
      <c r="G9" s="90">
        <f t="shared" si="0"/>
        <v>31.7</v>
      </c>
      <c r="H9" s="90">
        <f t="shared" si="0"/>
        <v>21.7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31.7</v>
      </c>
      <c r="Q9" s="90">
        <f t="shared" si="0"/>
        <v>31.7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2" t="s">
        <v>169</v>
      </c>
      <c r="C10" s="102" t="s">
        <v>172</v>
      </c>
      <c r="D10" s="97" t="s">
        <v>174</v>
      </c>
      <c r="E10" s="90">
        <f>SUM(F10,K10,L10,M10,N10,O10,)</f>
        <v>31.7</v>
      </c>
      <c r="F10" s="90">
        <f>SUM(G10,I10,J10,)</f>
        <v>31.7</v>
      </c>
      <c r="G10" s="17">
        <v>31.7</v>
      </c>
      <c r="H10" s="17">
        <v>21.7</v>
      </c>
      <c r="I10" s="17"/>
      <c r="J10" s="24"/>
      <c r="K10" s="25"/>
      <c r="L10" s="26"/>
      <c r="M10" s="17"/>
      <c r="N10" s="17"/>
      <c r="O10" s="17"/>
      <c r="P10" s="90">
        <f>SUM(Q10:U10)</f>
        <v>31.7</v>
      </c>
      <c r="Q10" s="26">
        <v>31.7</v>
      </c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90">
        <f aca="true" t="shared" si="1" ref="E11:E32">SUM(F11,K11,L11,M11,N11,O11,)</f>
        <v>0</v>
      </c>
      <c r="F11" s="90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6:A7"/>
    <mergeCell ref="T6:T8"/>
    <mergeCell ref="B6:B7"/>
    <mergeCell ref="D4:D8"/>
    <mergeCell ref="E5:E8"/>
    <mergeCell ref="F6:F8"/>
    <mergeCell ref="C6:C7"/>
    <mergeCell ref="H7:H8"/>
    <mergeCell ref="A2:U2"/>
    <mergeCell ref="E4:O4"/>
    <mergeCell ref="P4:U4"/>
    <mergeCell ref="F5:J5"/>
    <mergeCell ref="P5:U5"/>
    <mergeCell ref="A4:C5"/>
    <mergeCell ref="L5:N6"/>
    <mergeCell ref="P6:P8"/>
    <mergeCell ref="G7:G8"/>
    <mergeCell ref="Q6:S6"/>
    <mergeCell ref="Q7:Q8"/>
    <mergeCell ref="R7:R8"/>
    <mergeCell ref="I6:I8"/>
    <mergeCell ref="G6:H6"/>
    <mergeCell ref="U6:U8"/>
    <mergeCell ref="J6:J8"/>
    <mergeCell ref="K5:K8"/>
    <mergeCell ref="L7:L8"/>
    <mergeCell ref="M7:M8"/>
    <mergeCell ref="N7:N8"/>
    <mergeCell ref="O5:O8"/>
    <mergeCell ref="S7:S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预算股</cp:lastModifiedBy>
  <cp:lastPrinted>2017-02-24T01:19:44Z</cp:lastPrinted>
  <dcterms:created xsi:type="dcterms:W3CDTF">2016-11-17T02:40:06Z</dcterms:created>
  <dcterms:modified xsi:type="dcterms:W3CDTF">2017-10-31T08:13:51Z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