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data_2023-05-12" sheetId="1" r:id="rId1"/>
  </sheets>
  <definedNames>
    <definedName name="_xlnm.Print_Titles" localSheetId="0">'data_2023-05-12'!$2:$3</definedName>
    <definedName name="_xlnm._FilterDatabase" localSheetId="0" hidden="1">'data_2023-05-12'!$A$3:$E$103</definedName>
  </definedNames>
  <calcPr fullCalcOnLoad="1"/>
</workbook>
</file>

<file path=xl/sharedStrings.xml><?xml version="1.0" encoding="utf-8"?>
<sst xmlns="http://schemas.openxmlformats.org/spreadsheetml/2006/main" count="136" uniqueCount="16">
  <si>
    <t>附件：</t>
  </si>
  <si>
    <t>2022年内乡县特招医学院校毕业生应试人员笔试成绩</t>
  </si>
  <si>
    <t>序号</t>
  </si>
  <si>
    <t>职位代码</t>
  </si>
  <si>
    <t>准考证号</t>
  </si>
  <si>
    <t>招考单位</t>
  </si>
  <si>
    <t>笔试原始成绩</t>
  </si>
  <si>
    <t>内乡县桃溪镇卫生院</t>
  </si>
  <si>
    <t>缺考</t>
  </si>
  <si>
    <t>内乡县乍岖镇卫生院</t>
  </si>
  <si>
    <t>内乡县余关镇卫生院</t>
  </si>
  <si>
    <t>内乡县夏馆镇卫生院</t>
  </si>
  <si>
    <t>内乡县赵店乡卫生院</t>
  </si>
  <si>
    <t>内乡县赤眉镇卫生院</t>
  </si>
  <si>
    <t>内乡县师岗镇卫生院</t>
  </si>
  <si>
    <t>内乡县马山口镇卫生院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</si>
</sst>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24"/>
      <name val="宋体"/>
      <family val="0"/>
    </font>
    <font>
      <sz val="36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4" fillId="0" borderId="9" xfId="0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="50" zoomScaleNormal="50" zoomScaleSheetLayoutView="145" workbookViewId="0" topLeftCell="A1">
      <selection activeCell="K15" sqref="K15"/>
    </sheetView>
  </sheetViews>
  <sheetFormatPr defaultColWidth="9.00390625" defaultRowHeight="15"/>
  <cols>
    <col min="1" max="1" width="18.421875" style="2" customWidth="1"/>
    <col min="2" max="2" width="21.421875" style="2" customWidth="1"/>
    <col min="3" max="3" width="32.7109375" style="2" customWidth="1"/>
    <col min="4" max="4" width="48.28125" style="2" customWidth="1"/>
    <col min="5" max="5" width="35.28125" style="3" customWidth="1"/>
    <col min="6" max="16384" width="9.00390625" style="2" customWidth="1"/>
  </cols>
  <sheetData>
    <row r="1" ht="36.75" customHeight="1">
      <c r="A1" s="4" t="s">
        <v>0</v>
      </c>
    </row>
    <row r="2" spans="1:5" ht="51.75" customHeight="1">
      <c r="A2" s="5" t="s">
        <v>1</v>
      </c>
      <c r="B2" s="5"/>
      <c r="C2" s="5"/>
      <c r="D2" s="5"/>
      <c r="E2" s="5"/>
    </row>
    <row r="3" spans="1:5" s="1" customFormat="1" ht="69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s="2" customFormat="1" ht="30" customHeight="1">
      <c r="A4" s="8">
        <v>1</v>
      </c>
      <c r="B4" s="9" t="str">
        <f>"T1004"</f>
        <v>T1004</v>
      </c>
      <c r="C4" s="9" t="str">
        <f>"20230519301"</f>
        <v>20230519301</v>
      </c>
      <c r="D4" s="9" t="s">
        <v>7</v>
      </c>
      <c r="E4" s="10">
        <v>59.9</v>
      </c>
    </row>
    <row r="5" spans="1:5" s="2" customFormat="1" ht="30" customHeight="1">
      <c r="A5" s="8">
        <v>2</v>
      </c>
      <c r="B5" s="9" t="str">
        <f>"T1004"</f>
        <v>T1004</v>
      </c>
      <c r="C5" s="9" t="str">
        <f>"20230519302"</f>
        <v>20230519302</v>
      </c>
      <c r="D5" s="9" t="s">
        <v>7</v>
      </c>
      <c r="E5" s="11" t="s">
        <v>8</v>
      </c>
    </row>
    <row r="6" spans="1:5" ht="30" customHeight="1">
      <c r="A6" s="8">
        <v>3</v>
      </c>
      <c r="B6" s="9" t="str">
        <f>"T1004"</f>
        <v>T1004</v>
      </c>
      <c r="C6" s="9" t="str">
        <f>"20230519303"</f>
        <v>20230519303</v>
      </c>
      <c r="D6" s="9" t="s">
        <v>7</v>
      </c>
      <c r="E6" s="12" t="s">
        <v>8</v>
      </c>
    </row>
    <row r="7" spans="1:5" ht="30" customHeight="1">
      <c r="A7" s="8">
        <v>4</v>
      </c>
      <c r="B7" s="9" t="str">
        <f>"T1004"</f>
        <v>T1004</v>
      </c>
      <c r="C7" s="9" t="str">
        <f>"20230519304"</f>
        <v>20230519304</v>
      </c>
      <c r="D7" s="9" t="s">
        <v>7</v>
      </c>
      <c r="E7" s="13">
        <v>63.3</v>
      </c>
    </row>
    <row r="8" spans="1:5" s="2" customFormat="1" ht="30" customHeight="1">
      <c r="A8" s="8">
        <v>5</v>
      </c>
      <c r="B8" s="9" t="str">
        <f>"T1007"</f>
        <v>T1007</v>
      </c>
      <c r="C8" s="9" t="str">
        <f>"20230519305"</f>
        <v>20230519305</v>
      </c>
      <c r="D8" s="9" t="s">
        <v>9</v>
      </c>
      <c r="E8" s="13">
        <v>47.6</v>
      </c>
    </row>
    <row r="9" spans="1:5" s="2" customFormat="1" ht="30" customHeight="1">
      <c r="A9" s="8">
        <v>6</v>
      </c>
      <c r="B9" s="9" t="str">
        <f>"T1007"</f>
        <v>T1007</v>
      </c>
      <c r="C9" s="9" t="str">
        <f>"20230519306"</f>
        <v>20230519306</v>
      </c>
      <c r="D9" s="9" t="s">
        <v>9</v>
      </c>
      <c r="E9" s="13">
        <v>49.1</v>
      </c>
    </row>
    <row r="10" spans="1:5" s="2" customFormat="1" ht="30" customHeight="1">
      <c r="A10" s="8">
        <v>7</v>
      </c>
      <c r="B10" s="9" t="str">
        <f>"T1007"</f>
        <v>T1007</v>
      </c>
      <c r="C10" s="9" t="str">
        <f>"20230519307"</f>
        <v>20230519307</v>
      </c>
      <c r="D10" s="9" t="s">
        <v>9</v>
      </c>
      <c r="E10" s="13">
        <v>45.8</v>
      </c>
    </row>
    <row r="11" spans="1:5" ht="30" customHeight="1">
      <c r="A11" s="8">
        <v>8</v>
      </c>
      <c r="B11" s="9" t="str">
        <f>"T1007"</f>
        <v>T1007</v>
      </c>
      <c r="C11" s="9" t="str">
        <f>"20230519308"</f>
        <v>20230519308</v>
      </c>
      <c r="D11" s="9" t="s">
        <v>9</v>
      </c>
      <c r="E11" s="13">
        <v>52.4</v>
      </c>
    </row>
    <row r="12" spans="1:5" s="2" customFormat="1" ht="30" customHeight="1">
      <c r="A12" s="8">
        <v>9</v>
      </c>
      <c r="B12" s="9" t="str">
        <f aca="true" t="shared" si="0" ref="B12:B18">"T1008"</f>
        <v>T1008</v>
      </c>
      <c r="C12" s="9" t="str">
        <f>"20230519309"</f>
        <v>20230519309</v>
      </c>
      <c r="D12" s="9" t="s">
        <v>9</v>
      </c>
      <c r="E12" s="12" t="s">
        <v>8</v>
      </c>
    </row>
    <row r="13" spans="1:5" s="2" customFormat="1" ht="30" customHeight="1">
      <c r="A13" s="8">
        <v>10</v>
      </c>
      <c r="B13" s="9" t="str">
        <f t="shared" si="0"/>
        <v>T1008</v>
      </c>
      <c r="C13" s="9" t="str">
        <f>"20230519310"</f>
        <v>20230519310</v>
      </c>
      <c r="D13" s="9" t="s">
        <v>9</v>
      </c>
      <c r="E13" s="13">
        <v>55.7</v>
      </c>
    </row>
    <row r="14" spans="1:5" s="2" customFormat="1" ht="30" customHeight="1">
      <c r="A14" s="8">
        <v>11</v>
      </c>
      <c r="B14" s="9" t="str">
        <f t="shared" si="0"/>
        <v>T1008</v>
      </c>
      <c r="C14" s="9" t="str">
        <f>"20230519311"</f>
        <v>20230519311</v>
      </c>
      <c r="D14" s="9" t="s">
        <v>9</v>
      </c>
      <c r="E14" s="13">
        <v>56.3</v>
      </c>
    </row>
    <row r="15" spans="1:5" ht="30" customHeight="1">
      <c r="A15" s="8">
        <v>12</v>
      </c>
      <c r="B15" s="9" t="str">
        <f t="shared" si="0"/>
        <v>T1008</v>
      </c>
      <c r="C15" s="9" t="str">
        <f>"20230519312"</f>
        <v>20230519312</v>
      </c>
      <c r="D15" s="9" t="s">
        <v>9</v>
      </c>
      <c r="E15" s="13">
        <v>52.4</v>
      </c>
    </row>
    <row r="16" spans="1:5" ht="30" customHeight="1">
      <c r="A16" s="8">
        <v>13</v>
      </c>
      <c r="B16" s="9" t="str">
        <f t="shared" si="0"/>
        <v>T1008</v>
      </c>
      <c r="C16" s="9" t="str">
        <f>"20230519313"</f>
        <v>20230519313</v>
      </c>
      <c r="D16" s="9" t="s">
        <v>9</v>
      </c>
      <c r="E16" s="13">
        <v>52.1</v>
      </c>
    </row>
    <row r="17" spans="1:5" ht="30" customHeight="1">
      <c r="A17" s="8">
        <v>14</v>
      </c>
      <c r="B17" s="9" t="str">
        <f t="shared" si="0"/>
        <v>T1008</v>
      </c>
      <c r="C17" s="9" t="str">
        <f>"20230519314"</f>
        <v>20230519314</v>
      </c>
      <c r="D17" s="9" t="s">
        <v>9</v>
      </c>
      <c r="E17" s="10">
        <v>60.5</v>
      </c>
    </row>
    <row r="18" spans="1:5" ht="30" customHeight="1">
      <c r="A18" s="8">
        <v>15</v>
      </c>
      <c r="B18" s="9" t="str">
        <f t="shared" si="0"/>
        <v>T1008</v>
      </c>
      <c r="C18" s="9" t="str">
        <f>"20230519315"</f>
        <v>20230519315</v>
      </c>
      <c r="D18" s="9" t="s">
        <v>9</v>
      </c>
      <c r="E18" s="13">
        <v>53.3</v>
      </c>
    </row>
    <row r="19" spans="1:5" s="2" customFormat="1" ht="30" customHeight="1">
      <c r="A19" s="8">
        <v>16</v>
      </c>
      <c r="B19" s="9" t="str">
        <f>"T1009"</f>
        <v>T1009</v>
      </c>
      <c r="C19" s="9" t="str">
        <f>"20230519316"</f>
        <v>20230519316</v>
      </c>
      <c r="D19" s="9" t="s">
        <v>10</v>
      </c>
      <c r="E19" s="10">
        <v>40.4</v>
      </c>
    </row>
    <row r="20" spans="1:5" s="2" customFormat="1" ht="30" customHeight="1">
      <c r="A20" s="8">
        <v>17</v>
      </c>
      <c r="B20" s="9" t="str">
        <f>"T1009"</f>
        <v>T1009</v>
      </c>
      <c r="C20" s="9" t="str">
        <f>"20230519317"</f>
        <v>20230519317</v>
      </c>
      <c r="D20" s="9" t="s">
        <v>10</v>
      </c>
      <c r="E20" s="13">
        <v>48.3</v>
      </c>
    </row>
    <row r="21" spans="1:5" s="2" customFormat="1" ht="30" customHeight="1">
      <c r="A21" s="8">
        <v>18</v>
      </c>
      <c r="B21" s="9" t="str">
        <f>"T1009"</f>
        <v>T1009</v>
      </c>
      <c r="C21" s="9" t="str">
        <f>"20230519318"</f>
        <v>20230519318</v>
      </c>
      <c r="D21" s="9" t="s">
        <v>10</v>
      </c>
      <c r="E21" s="12" t="s">
        <v>8</v>
      </c>
    </row>
    <row r="22" spans="1:5" ht="30" customHeight="1">
      <c r="A22" s="8">
        <v>19</v>
      </c>
      <c r="B22" s="9" t="str">
        <f>"T1009"</f>
        <v>T1009</v>
      </c>
      <c r="C22" s="9" t="str">
        <f>"20230519319"</f>
        <v>20230519319</v>
      </c>
      <c r="D22" s="9" t="s">
        <v>10</v>
      </c>
      <c r="E22" s="13">
        <v>68.8</v>
      </c>
    </row>
    <row r="23" spans="1:5" s="2" customFormat="1" ht="30" customHeight="1">
      <c r="A23" s="8">
        <v>20</v>
      </c>
      <c r="B23" s="9" t="str">
        <f aca="true" t="shared" si="1" ref="B23:B29">"T1010"</f>
        <v>T1010</v>
      </c>
      <c r="C23" s="9" t="str">
        <f>"20230519320"</f>
        <v>20230519320</v>
      </c>
      <c r="D23" s="9" t="s">
        <v>10</v>
      </c>
      <c r="E23" s="13">
        <v>42.4</v>
      </c>
    </row>
    <row r="24" spans="1:5" s="2" customFormat="1" ht="30" customHeight="1">
      <c r="A24" s="8">
        <v>21</v>
      </c>
      <c r="B24" s="9" t="str">
        <f t="shared" si="1"/>
        <v>T1010</v>
      </c>
      <c r="C24" s="9" t="str">
        <f>"20230519321"</f>
        <v>20230519321</v>
      </c>
      <c r="D24" s="9" t="s">
        <v>10</v>
      </c>
      <c r="E24" s="13">
        <v>41.3</v>
      </c>
    </row>
    <row r="25" spans="1:5" s="2" customFormat="1" ht="30" customHeight="1">
      <c r="A25" s="8">
        <v>22</v>
      </c>
      <c r="B25" s="9" t="str">
        <f t="shared" si="1"/>
        <v>T1010</v>
      </c>
      <c r="C25" s="9" t="str">
        <f>"20230519322"</f>
        <v>20230519322</v>
      </c>
      <c r="D25" s="9" t="s">
        <v>10</v>
      </c>
      <c r="E25" s="13">
        <v>47.5</v>
      </c>
    </row>
    <row r="26" spans="1:5" ht="30" customHeight="1">
      <c r="A26" s="8">
        <v>23</v>
      </c>
      <c r="B26" s="9" t="str">
        <f t="shared" si="1"/>
        <v>T1010</v>
      </c>
      <c r="C26" s="9" t="str">
        <f>"20230519323"</f>
        <v>20230519323</v>
      </c>
      <c r="D26" s="9" t="s">
        <v>10</v>
      </c>
      <c r="E26" s="13">
        <v>48.1</v>
      </c>
    </row>
    <row r="27" spans="1:5" ht="30" customHeight="1">
      <c r="A27" s="8">
        <v>24</v>
      </c>
      <c r="B27" s="9" t="str">
        <f t="shared" si="1"/>
        <v>T1010</v>
      </c>
      <c r="C27" s="9" t="str">
        <f>"20230519324"</f>
        <v>20230519324</v>
      </c>
      <c r="D27" s="9" t="s">
        <v>10</v>
      </c>
      <c r="E27" s="13">
        <v>50.6</v>
      </c>
    </row>
    <row r="28" spans="1:5" ht="30" customHeight="1">
      <c r="A28" s="8">
        <v>25</v>
      </c>
      <c r="B28" s="9" t="str">
        <f t="shared" si="1"/>
        <v>T1010</v>
      </c>
      <c r="C28" s="9" t="str">
        <f>"20230519325"</f>
        <v>20230519325</v>
      </c>
      <c r="D28" s="9" t="s">
        <v>10</v>
      </c>
      <c r="E28" s="13">
        <v>53.7</v>
      </c>
    </row>
    <row r="29" spans="1:5" ht="30" customHeight="1">
      <c r="A29" s="8">
        <v>26</v>
      </c>
      <c r="B29" s="9" t="str">
        <f t="shared" si="1"/>
        <v>T1010</v>
      </c>
      <c r="C29" s="9" t="str">
        <f>"20230519326"</f>
        <v>20230519326</v>
      </c>
      <c r="D29" s="9" t="s">
        <v>10</v>
      </c>
      <c r="E29" s="13">
        <v>45.1</v>
      </c>
    </row>
    <row r="30" spans="1:5" s="2" customFormat="1" ht="30" customHeight="1">
      <c r="A30" s="8">
        <v>27</v>
      </c>
      <c r="B30" s="9" t="str">
        <f aca="true" t="shared" si="2" ref="B30:B41">"T1011"</f>
        <v>T1011</v>
      </c>
      <c r="C30" s="9" t="str">
        <f>"20230519327"</f>
        <v>20230519327</v>
      </c>
      <c r="D30" s="9" t="s">
        <v>10</v>
      </c>
      <c r="E30" s="13">
        <v>62.3</v>
      </c>
    </row>
    <row r="31" spans="1:5" s="2" customFormat="1" ht="30" customHeight="1">
      <c r="A31" s="8">
        <v>28</v>
      </c>
      <c r="B31" s="9" t="str">
        <f t="shared" si="2"/>
        <v>T1011</v>
      </c>
      <c r="C31" s="9" t="str">
        <f>"20230519328"</f>
        <v>20230519328</v>
      </c>
      <c r="D31" s="9" t="s">
        <v>10</v>
      </c>
      <c r="E31" s="10">
        <v>54.6</v>
      </c>
    </row>
    <row r="32" spans="1:5" s="2" customFormat="1" ht="30" customHeight="1">
      <c r="A32" s="8">
        <v>29</v>
      </c>
      <c r="B32" s="9" t="str">
        <f t="shared" si="2"/>
        <v>T1011</v>
      </c>
      <c r="C32" s="9" t="str">
        <f>"20230519329"</f>
        <v>20230519329</v>
      </c>
      <c r="D32" s="9" t="s">
        <v>10</v>
      </c>
      <c r="E32" s="13">
        <v>58.3</v>
      </c>
    </row>
    <row r="33" spans="1:5" ht="30" customHeight="1">
      <c r="A33" s="8">
        <v>30</v>
      </c>
      <c r="B33" s="9" t="str">
        <f t="shared" si="2"/>
        <v>T1011</v>
      </c>
      <c r="C33" s="9" t="str">
        <f>"20230519330"</f>
        <v>20230519330</v>
      </c>
      <c r="D33" s="9" t="s">
        <v>10</v>
      </c>
      <c r="E33" s="13">
        <v>69.9</v>
      </c>
    </row>
    <row r="34" spans="1:5" ht="30" customHeight="1">
      <c r="A34" s="8">
        <v>31</v>
      </c>
      <c r="B34" s="9" t="str">
        <f t="shared" si="2"/>
        <v>T1011</v>
      </c>
      <c r="C34" s="9" t="str">
        <f>"20230519401"</f>
        <v>20230519401</v>
      </c>
      <c r="D34" s="9" t="s">
        <v>10</v>
      </c>
      <c r="E34" s="13">
        <v>49.7</v>
      </c>
    </row>
    <row r="35" spans="1:5" ht="30" customHeight="1">
      <c r="A35" s="8">
        <v>32</v>
      </c>
      <c r="B35" s="9" t="str">
        <f t="shared" si="2"/>
        <v>T1011</v>
      </c>
      <c r="C35" s="9" t="str">
        <f>"20230519402"</f>
        <v>20230519402</v>
      </c>
      <c r="D35" s="9" t="s">
        <v>10</v>
      </c>
      <c r="E35" s="12" t="s">
        <v>8</v>
      </c>
    </row>
    <row r="36" spans="1:5" ht="30" customHeight="1">
      <c r="A36" s="8">
        <v>33</v>
      </c>
      <c r="B36" s="9" t="str">
        <f t="shared" si="2"/>
        <v>T1011</v>
      </c>
      <c r="C36" s="9" t="str">
        <f>"20230519403"</f>
        <v>20230519403</v>
      </c>
      <c r="D36" s="9" t="s">
        <v>10</v>
      </c>
      <c r="E36" s="13">
        <v>61.7</v>
      </c>
    </row>
    <row r="37" spans="1:5" ht="30" customHeight="1">
      <c r="A37" s="8">
        <v>34</v>
      </c>
      <c r="B37" s="9" t="str">
        <f t="shared" si="2"/>
        <v>T1011</v>
      </c>
      <c r="C37" s="9" t="str">
        <f>"20230519404"</f>
        <v>20230519404</v>
      </c>
      <c r="D37" s="9" t="s">
        <v>10</v>
      </c>
      <c r="E37" s="13">
        <v>44.8</v>
      </c>
    </row>
    <row r="38" spans="1:5" ht="30" customHeight="1">
      <c r="A38" s="8">
        <v>35</v>
      </c>
      <c r="B38" s="9" t="str">
        <f t="shared" si="2"/>
        <v>T1011</v>
      </c>
      <c r="C38" s="9" t="str">
        <f>"20230519405"</f>
        <v>20230519405</v>
      </c>
      <c r="D38" s="9" t="s">
        <v>10</v>
      </c>
      <c r="E38" s="11" t="s">
        <v>8</v>
      </c>
    </row>
    <row r="39" spans="1:5" ht="30" customHeight="1">
      <c r="A39" s="8">
        <v>36</v>
      </c>
      <c r="B39" s="9" t="str">
        <f t="shared" si="2"/>
        <v>T1011</v>
      </c>
      <c r="C39" s="9" t="str">
        <f>"20230519406"</f>
        <v>20230519406</v>
      </c>
      <c r="D39" s="9" t="s">
        <v>10</v>
      </c>
      <c r="E39" s="13">
        <v>59</v>
      </c>
    </row>
    <row r="40" spans="1:5" ht="30" customHeight="1">
      <c r="A40" s="8">
        <v>37</v>
      </c>
      <c r="B40" s="9" t="str">
        <f t="shared" si="2"/>
        <v>T1011</v>
      </c>
      <c r="C40" s="9" t="str">
        <f>"20230519407"</f>
        <v>20230519407</v>
      </c>
      <c r="D40" s="9" t="s">
        <v>10</v>
      </c>
      <c r="E40" s="12" t="s">
        <v>8</v>
      </c>
    </row>
    <row r="41" spans="1:5" ht="30" customHeight="1">
      <c r="A41" s="8">
        <v>38</v>
      </c>
      <c r="B41" s="9" t="str">
        <f t="shared" si="2"/>
        <v>T1011</v>
      </c>
      <c r="C41" s="9" t="str">
        <f>"20230519408"</f>
        <v>20230519408</v>
      </c>
      <c r="D41" s="9" t="s">
        <v>10</v>
      </c>
      <c r="E41" s="10">
        <v>40.4</v>
      </c>
    </row>
    <row r="42" spans="1:5" s="2" customFormat="1" ht="30" customHeight="1">
      <c r="A42" s="8">
        <v>39</v>
      </c>
      <c r="B42" s="9" t="str">
        <f>"T1012"</f>
        <v>T1012</v>
      </c>
      <c r="C42" s="9" t="str">
        <f>"20230519409"</f>
        <v>20230519409</v>
      </c>
      <c r="D42" s="9" t="s">
        <v>11</v>
      </c>
      <c r="E42" s="13">
        <v>63.7</v>
      </c>
    </row>
    <row r="43" spans="1:5" ht="30" customHeight="1">
      <c r="A43" s="8">
        <v>40</v>
      </c>
      <c r="B43" s="9" t="str">
        <f>"T1012"</f>
        <v>T1012</v>
      </c>
      <c r="C43" s="9" t="str">
        <f>"20230519410"</f>
        <v>20230519410</v>
      </c>
      <c r="D43" s="9" t="s">
        <v>11</v>
      </c>
      <c r="E43" s="11" t="s">
        <v>8</v>
      </c>
    </row>
    <row r="44" spans="1:5" ht="30" customHeight="1">
      <c r="A44" s="8">
        <v>41</v>
      </c>
      <c r="B44" s="9" t="str">
        <f>"T1012"</f>
        <v>T1012</v>
      </c>
      <c r="C44" s="9" t="str">
        <f>"20230519411"</f>
        <v>20230519411</v>
      </c>
      <c r="D44" s="9" t="s">
        <v>11</v>
      </c>
      <c r="E44" s="11" t="s">
        <v>8</v>
      </c>
    </row>
    <row r="45" spans="1:5" s="2" customFormat="1" ht="30" customHeight="1">
      <c r="A45" s="8">
        <v>42</v>
      </c>
      <c r="B45" s="9" t="str">
        <f>"T1014"</f>
        <v>T1014</v>
      </c>
      <c r="C45" s="9" t="str">
        <f>"20230519412"</f>
        <v>20230519412</v>
      </c>
      <c r="D45" s="9" t="s">
        <v>11</v>
      </c>
      <c r="E45" s="13">
        <v>60.4</v>
      </c>
    </row>
    <row r="46" spans="1:5" s="2" customFormat="1" ht="30" customHeight="1">
      <c r="A46" s="8">
        <v>43</v>
      </c>
      <c r="B46" s="9" t="str">
        <f>"T1014"</f>
        <v>T1014</v>
      </c>
      <c r="C46" s="9" t="str">
        <f>"20230519413"</f>
        <v>20230519413</v>
      </c>
      <c r="D46" s="9" t="s">
        <v>11</v>
      </c>
      <c r="E46" s="13">
        <v>51.1</v>
      </c>
    </row>
    <row r="47" spans="1:5" s="2" customFormat="1" ht="30" customHeight="1">
      <c r="A47" s="8">
        <v>44</v>
      </c>
      <c r="B47" s="9" t="str">
        <f>"T1014"</f>
        <v>T1014</v>
      </c>
      <c r="C47" s="9" t="str">
        <f>"20230519414"</f>
        <v>20230519414</v>
      </c>
      <c r="D47" s="9" t="s">
        <v>11</v>
      </c>
      <c r="E47" s="13">
        <v>41.5</v>
      </c>
    </row>
    <row r="48" spans="1:5" s="2" customFormat="1" ht="30" customHeight="1">
      <c r="A48" s="8">
        <v>45</v>
      </c>
      <c r="B48" s="9" t="str">
        <f aca="true" t="shared" si="3" ref="B48:B53">"T1018"</f>
        <v>T1018</v>
      </c>
      <c r="C48" s="9" t="str">
        <f>"20230519415"</f>
        <v>20230519415</v>
      </c>
      <c r="D48" s="9" t="s">
        <v>12</v>
      </c>
      <c r="E48" s="13">
        <v>56.5</v>
      </c>
    </row>
    <row r="49" spans="1:5" s="2" customFormat="1" ht="30" customHeight="1">
      <c r="A49" s="8">
        <v>46</v>
      </c>
      <c r="B49" s="9" t="str">
        <f t="shared" si="3"/>
        <v>T1018</v>
      </c>
      <c r="C49" s="9" t="str">
        <f>"20230519416"</f>
        <v>20230519416</v>
      </c>
      <c r="D49" s="9" t="s">
        <v>12</v>
      </c>
      <c r="E49" s="12" t="s">
        <v>8</v>
      </c>
    </row>
    <row r="50" spans="1:5" s="2" customFormat="1" ht="30" customHeight="1">
      <c r="A50" s="8">
        <v>47</v>
      </c>
      <c r="B50" s="9" t="str">
        <f t="shared" si="3"/>
        <v>T1018</v>
      </c>
      <c r="C50" s="9" t="str">
        <f>"20230519417"</f>
        <v>20230519417</v>
      </c>
      <c r="D50" s="9" t="s">
        <v>12</v>
      </c>
      <c r="E50" s="13">
        <v>51.1</v>
      </c>
    </row>
    <row r="51" spans="1:5" ht="30" customHeight="1">
      <c r="A51" s="8">
        <v>48</v>
      </c>
      <c r="B51" s="9" t="str">
        <f t="shared" si="3"/>
        <v>T1018</v>
      </c>
      <c r="C51" s="9" t="str">
        <f>"20230519418"</f>
        <v>20230519418</v>
      </c>
      <c r="D51" s="9" t="s">
        <v>12</v>
      </c>
      <c r="E51" s="10">
        <v>60.6</v>
      </c>
    </row>
    <row r="52" spans="1:5" ht="30" customHeight="1">
      <c r="A52" s="8">
        <v>49</v>
      </c>
      <c r="B52" s="9" t="str">
        <f t="shared" si="3"/>
        <v>T1018</v>
      </c>
      <c r="C52" s="9" t="str">
        <f>"20230519419"</f>
        <v>20230519419</v>
      </c>
      <c r="D52" s="9" t="s">
        <v>12</v>
      </c>
      <c r="E52" s="13">
        <v>61.9</v>
      </c>
    </row>
    <row r="53" spans="1:5" ht="30" customHeight="1">
      <c r="A53" s="8">
        <v>50</v>
      </c>
      <c r="B53" s="9" t="str">
        <f t="shared" si="3"/>
        <v>T1018</v>
      </c>
      <c r="C53" s="9" t="str">
        <f>"20230519420"</f>
        <v>20230519420</v>
      </c>
      <c r="D53" s="9" t="s">
        <v>12</v>
      </c>
      <c r="E53" s="13">
        <v>41.2</v>
      </c>
    </row>
    <row r="54" spans="1:5" s="2" customFormat="1" ht="30" customHeight="1">
      <c r="A54" s="8">
        <v>51</v>
      </c>
      <c r="B54" s="9" t="str">
        <f aca="true" t="shared" si="4" ref="B54:B60">"T1019"</f>
        <v>T1019</v>
      </c>
      <c r="C54" s="9" t="str">
        <f>"20230519421"</f>
        <v>20230519421</v>
      </c>
      <c r="D54" s="9" t="s">
        <v>13</v>
      </c>
      <c r="E54" s="11" t="s">
        <v>8</v>
      </c>
    </row>
    <row r="55" spans="1:5" s="2" customFormat="1" ht="30" customHeight="1">
      <c r="A55" s="8">
        <v>52</v>
      </c>
      <c r="B55" s="9" t="str">
        <f t="shared" si="4"/>
        <v>T1019</v>
      </c>
      <c r="C55" s="9" t="str">
        <f>"20230519422"</f>
        <v>20230519422</v>
      </c>
      <c r="D55" s="9" t="s">
        <v>13</v>
      </c>
      <c r="E55" s="12" t="s">
        <v>8</v>
      </c>
    </row>
    <row r="56" spans="1:5" s="2" customFormat="1" ht="30" customHeight="1">
      <c r="A56" s="8">
        <v>53</v>
      </c>
      <c r="B56" s="9" t="str">
        <f t="shared" si="4"/>
        <v>T1019</v>
      </c>
      <c r="C56" s="9" t="str">
        <f>"20230519423"</f>
        <v>20230519423</v>
      </c>
      <c r="D56" s="9" t="s">
        <v>13</v>
      </c>
      <c r="E56" s="10">
        <v>72.5</v>
      </c>
    </row>
    <row r="57" spans="1:5" s="2" customFormat="1" ht="30" customHeight="1">
      <c r="A57" s="8">
        <v>54</v>
      </c>
      <c r="B57" s="9" t="str">
        <f t="shared" si="4"/>
        <v>T1019</v>
      </c>
      <c r="C57" s="9" t="str">
        <f>"20230519424"</f>
        <v>20230519424</v>
      </c>
      <c r="D57" s="9" t="s">
        <v>13</v>
      </c>
      <c r="E57" s="13">
        <v>60.5</v>
      </c>
    </row>
    <row r="58" spans="1:5" ht="30" customHeight="1">
      <c r="A58" s="8">
        <v>55</v>
      </c>
      <c r="B58" s="9" t="str">
        <f t="shared" si="4"/>
        <v>T1019</v>
      </c>
      <c r="C58" s="9" t="str">
        <f>"20230519425"</f>
        <v>20230519425</v>
      </c>
      <c r="D58" s="9" t="s">
        <v>13</v>
      </c>
      <c r="E58" s="12" t="s">
        <v>8</v>
      </c>
    </row>
    <row r="59" spans="1:5" ht="30" customHeight="1">
      <c r="A59" s="8">
        <v>56</v>
      </c>
      <c r="B59" s="9" t="str">
        <f t="shared" si="4"/>
        <v>T1019</v>
      </c>
      <c r="C59" s="9" t="str">
        <f>"20230519426"</f>
        <v>20230519426</v>
      </c>
      <c r="D59" s="9" t="s">
        <v>13</v>
      </c>
      <c r="E59" s="10">
        <v>70</v>
      </c>
    </row>
    <row r="60" spans="1:5" ht="30" customHeight="1">
      <c r="A60" s="8">
        <v>57</v>
      </c>
      <c r="B60" s="9" t="str">
        <f t="shared" si="4"/>
        <v>T1019</v>
      </c>
      <c r="C60" s="9" t="str">
        <f>"20230519427"</f>
        <v>20230519427</v>
      </c>
      <c r="D60" s="9" t="s">
        <v>13</v>
      </c>
      <c r="E60" s="13">
        <v>55.9</v>
      </c>
    </row>
    <row r="61" spans="1:5" s="2" customFormat="1" ht="30" customHeight="1">
      <c r="A61" s="8">
        <v>58</v>
      </c>
      <c r="B61" s="9" t="str">
        <f aca="true" t="shared" si="5" ref="B61:B77">"T1021"</f>
        <v>T1021</v>
      </c>
      <c r="C61" s="9" t="str">
        <f>"20230519428"</f>
        <v>20230519428</v>
      </c>
      <c r="D61" s="9" t="s">
        <v>13</v>
      </c>
      <c r="E61" s="10">
        <v>52.6</v>
      </c>
    </row>
    <row r="62" spans="1:5" s="2" customFormat="1" ht="30" customHeight="1">
      <c r="A62" s="8">
        <v>59</v>
      </c>
      <c r="B62" s="9" t="str">
        <f t="shared" si="5"/>
        <v>T1021</v>
      </c>
      <c r="C62" s="9" t="str">
        <f>"20230519429"</f>
        <v>20230519429</v>
      </c>
      <c r="D62" s="9" t="s">
        <v>13</v>
      </c>
      <c r="E62" s="13">
        <v>64.5</v>
      </c>
    </row>
    <row r="63" spans="1:5" s="2" customFormat="1" ht="30" customHeight="1">
      <c r="A63" s="8">
        <v>60</v>
      </c>
      <c r="B63" s="9" t="str">
        <f t="shared" si="5"/>
        <v>T1021</v>
      </c>
      <c r="C63" s="9" t="str">
        <f>"20230519430"</f>
        <v>20230519430</v>
      </c>
      <c r="D63" s="9" t="s">
        <v>13</v>
      </c>
      <c r="E63" s="13">
        <v>48.6</v>
      </c>
    </row>
    <row r="64" spans="1:5" s="2" customFormat="1" ht="30" customHeight="1">
      <c r="A64" s="8">
        <v>61</v>
      </c>
      <c r="B64" s="9" t="str">
        <f t="shared" si="5"/>
        <v>T1021</v>
      </c>
      <c r="C64" s="9" t="str">
        <f>"20230519501"</f>
        <v>20230519501</v>
      </c>
      <c r="D64" s="9" t="s">
        <v>13</v>
      </c>
      <c r="E64" s="13">
        <v>53.5</v>
      </c>
    </row>
    <row r="65" spans="1:5" s="2" customFormat="1" ht="30" customHeight="1">
      <c r="A65" s="8">
        <v>62</v>
      </c>
      <c r="B65" s="9" t="str">
        <f t="shared" si="5"/>
        <v>T1021</v>
      </c>
      <c r="C65" s="9" t="str">
        <f>"20230519502"</f>
        <v>20230519502</v>
      </c>
      <c r="D65" s="9" t="s">
        <v>13</v>
      </c>
      <c r="E65" s="10">
        <v>49.9</v>
      </c>
    </row>
    <row r="66" spans="1:5" s="2" customFormat="1" ht="30" customHeight="1">
      <c r="A66" s="8">
        <v>63</v>
      </c>
      <c r="B66" s="9" t="str">
        <f t="shared" si="5"/>
        <v>T1021</v>
      </c>
      <c r="C66" s="9" t="str">
        <f>"20230519503"</f>
        <v>20230519503</v>
      </c>
      <c r="D66" s="9" t="s">
        <v>13</v>
      </c>
      <c r="E66" s="13">
        <v>58.6</v>
      </c>
    </row>
    <row r="67" spans="1:5" ht="30" customHeight="1">
      <c r="A67" s="8">
        <v>64</v>
      </c>
      <c r="B67" s="9" t="str">
        <f t="shared" si="5"/>
        <v>T1021</v>
      </c>
      <c r="C67" s="9" t="str">
        <f>"20230519504"</f>
        <v>20230519504</v>
      </c>
      <c r="D67" s="9" t="s">
        <v>13</v>
      </c>
      <c r="E67" s="12" t="s">
        <v>8</v>
      </c>
    </row>
    <row r="68" spans="1:5" ht="30" customHeight="1">
      <c r="A68" s="8">
        <v>65</v>
      </c>
      <c r="B68" s="9" t="str">
        <f t="shared" si="5"/>
        <v>T1021</v>
      </c>
      <c r="C68" s="9" t="str">
        <f>"20230519505"</f>
        <v>20230519505</v>
      </c>
      <c r="D68" s="9" t="s">
        <v>13</v>
      </c>
      <c r="E68" s="12" t="s">
        <v>8</v>
      </c>
    </row>
    <row r="69" spans="1:5" ht="30" customHeight="1">
      <c r="A69" s="8">
        <v>66</v>
      </c>
      <c r="B69" s="9" t="str">
        <f t="shared" si="5"/>
        <v>T1021</v>
      </c>
      <c r="C69" s="9" t="str">
        <f>"20230519506"</f>
        <v>20230519506</v>
      </c>
      <c r="D69" s="9" t="s">
        <v>13</v>
      </c>
      <c r="E69" s="13">
        <v>58.9</v>
      </c>
    </row>
    <row r="70" spans="1:5" ht="30" customHeight="1">
      <c r="A70" s="8">
        <v>67</v>
      </c>
      <c r="B70" s="9" t="str">
        <f t="shared" si="5"/>
        <v>T1021</v>
      </c>
      <c r="C70" s="9" t="str">
        <f>"20230519507"</f>
        <v>20230519507</v>
      </c>
      <c r="D70" s="9" t="s">
        <v>13</v>
      </c>
      <c r="E70" s="13">
        <v>48.2</v>
      </c>
    </row>
    <row r="71" spans="1:5" ht="30" customHeight="1">
      <c r="A71" s="8">
        <v>68</v>
      </c>
      <c r="B71" s="9" t="str">
        <f t="shared" si="5"/>
        <v>T1021</v>
      </c>
      <c r="C71" s="9" t="str">
        <f>"20230519508"</f>
        <v>20230519508</v>
      </c>
      <c r="D71" s="9" t="s">
        <v>13</v>
      </c>
      <c r="E71" s="12" t="s">
        <v>8</v>
      </c>
    </row>
    <row r="72" spans="1:5" ht="30" customHeight="1">
      <c r="A72" s="8">
        <v>69</v>
      </c>
      <c r="B72" s="9" t="str">
        <f t="shared" si="5"/>
        <v>T1021</v>
      </c>
      <c r="C72" s="9" t="str">
        <f>"20230519509"</f>
        <v>20230519509</v>
      </c>
      <c r="D72" s="9" t="s">
        <v>13</v>
      </c>
      <c r="E72" s="12" t="s">
        <v>8</v>
      </c>
    </row>
    <row r="73" spans="1:5" ht="30" customHeight="1">
      <c r="A73" s="8">
        <v>70</v>
      </c>
      <c r="B73" s="9" t="str">
        <f t="shared" si="5"/>
        <v>T1021</v>
      </c>
      <c r="C73" s="9" t="str">
        <f>"20230519510"</f>
        <v>20230519510</v>
      </c>
      <c r="D73" s="9" t="s">
        <v>13</v>
      </c>
      <c r="E73" s="10">
        <v>46.4</v>
      </c>
    </row>
    <row r="74" spans="1:5" ht="30" customHeight="1">
      <c r="A74" s="8">
        <v>71</v>
      </c>
      <c r="B74" s="9" t="str">
        <f t="shared" si="5"/>
        <v>T1021</v>
      </c>
      <c r="C74" s="9" t="str">
        <f>"20230519511"</f>
        <v>20230519511</v>
      </c>
      <c r="D74" s="9" t="s">
        <v>13</v>
      </c>
      <c r="E74" s="13">
        <v>61.1</v>
      </c>
    </row>
    <row r="75" spans="1:5" ht="30" customHeight="1">
      <c r="A75" s="8">
        <v>72</v>
      </c>
      <c r="B75" s="9" t="str">
        <f t="shared" si="5"/>
        <v>T1021</v>
      </c>
      <c r="C75" s="9" t="str">
        <f>"20230519512"</f>
        <v>20230519512</v>
      </c>
      <c r="D75" s="9" t="s">
        <v>13</v>
      </c>
      <c r="E75" s="13">
        <v>56.9</v>
      </c>
    </row>
    <row r="76" spans="1:5" ht="30" customHeight="1">
      <c r="A76" s="8">
        <v>73</v>
      </c>
      <c r="B76" s="9" t="str">
        <f t="shared" si="5"/>
        <v>T1021</v>
      </c>
      <c r="C76" s="9" t="str">
        <f>"20230519513"</f>
        <v>20230519513</v>
      </c>
      <c r="D76" s="9" t="s">
        <v>13</v>
      </c>
      <c r="E76" s="10">
        <v>42.6</v>
      </c>
    </row>
    <row r="77" spans="1:5" ht="30" customHeight="1">
      <c r="A77" s="8">
        <v>74</v>
      </c>
      <c r="B77" s="9" t="str">
        <f t="shared" si="5"/>
        <v>T1021</v>
      </c>
      <c r="C77" s="9" t="str">
        <f>"20230519514"</f>
        <v>20230519514</v>
      </c>
      <c r="D77" s="9" t="s">
        <v>13</v>
      </c>
      <c r="E77" s="11" t="s">
        <v>8</v>
      </c>
    </row>
    <row r="78" spans="1:5" s="2" customFormat="1" ht="30" customHeight="1">
      <c r="A78" s="8">
        <v>75</v>
      </c>
      <c r="B78" s="9" t="str">
        <f aca="true" t="shared" si="6" ref="B78:B90">"T1023"</f>
        <v>T1023</v>
      </c>
      <c r="C78" s="9" t="str">
        <f>"20230519515"</f>
        <v>20230519515</v>
      </c>
      <c r="D78" s="9" t="s">
        <v>13</v>
      </c>
      <c r="E78" s="11" t="s">
        <v>8</v>
      </c>
    </row>
    <row r="79" spans="1:5" s="2" customFormat="1" ht="30" customHeight="1">
      <c r="A79" s="8">
        <v>76</v>
      </c>
      <c r="B79" s="9" t="str">
        <f t="shared" si="6"/>
        <v>T1023</v>
      </c>
      <c r="C79" s="9" t="str">
        <f>"20230519516"</f>
        <v>20230519516</v>
      </c>
      <c r="D79" s="9" t="s">
        <v>13</v>
      </c>
      <c r="E79" s="13">
        <v>59.4</v>
      </c>
    </row>
    <row r="80" spans="1:5" s="2" customFormat="1" ht="30" customHeight="1">
      <c r="A80" s="8">
        <v>77</v>
      </c>
      <c r="B80" s="9" t="str">
        <f t="shared" si="6"/>
        <v>T1023</v>
      </c>
      <c r="C80" s="9" t="str">
        <f>"20230519517"</f>
        <v>20230519517</v>
      </c>
      <c r="D80" s="9" t="s">
        <v>13</v>
      </c>
      <c r="E80" s="13">
        <v>55.1</v>
      </c>
    </row>
    <row r="81" spans="1:5" ht="30" customHeight="1">
      <c r="A81" s="8">
        <v>78</v>
      </c>
      <c r="B81" s="9" t="str">
        <f t="shared" si="6"/>
        <v>T1023</v>
      </c>
      <c r="C81" s="9" t="str">
        <f>"20230519518"</f>
        <v>20230519518</v>
      </c>
      <c r="D81" s="9" t="s">
        <v>13</v>
      </c>
      <c r="E81" s="13">
        <v>59.8</v>
      </c>
    </row>
    <row r="82" spans="1:5" ht="30" customHeight="1">
      <c r="A82" s="8">
        <v>79</v>
      </c>
      <c r="B82" s="9" t="str">
        <f t="shared" si="6"/>
        <v>T1023</v>
      </c>
      <c r="C82" s="9" t="str">
        <f>"20230519519"</f>
        <v>20230519519</v>
      </c>
      <c r="D82" s="9" t="s">
        <v>13</v>
      </c>
      <c r="E82" s="13">
        <v>62.2</v>
      </c>
    </row>
    <row r="83" spans="1:5" ht="30" customHeight="1">
      <c r="A83" s="8">
        <v>80</v>
      </c>
      <c r="B83" s="9" t="str">
        <f t="shared" si="6"/>
        <v>T1023</v>
      </c>
      <c r="C83" s="9" t="str">
        <f>"20230519520"</f>
        <v>20230519520</v>
      </c>
      <c r="D83" s="9" t="s">
        <v>13</v>
      </c>
      <c r="E83" s="10">
        <v>55.4</v>
      </c>
    </row>
    <row r="84" spans="1:5" ht="30" customHeight="1">
      <c r="A84" s="8">
        <v>81</v>
      </c>
      <c r="B84" s="9" t="str">
        <f t="shared" si="6"/>
        <v>T1023</v>
      </c>
      <c r="C84" s="9" t="str">
        <f>"20230519521"</f>
        <v>20230519521</v>
      </c>
      <c r="D84" s="9" t="s">
        <v>13</v>
      </c>
      <c r="E84" s="12" t="s">
        <v>8</v>
      </c>
    </row>
    <row r="85" spans="1:5" ht="30" customHeight="1">
      <c r="A85" s="8">
        <v>82</v>
      </c>
      <c r="B85" s="9" t="str">
        <f t="shared" si="6"/>
        <v>T1023</v>
      </c>
      <c r="C85" s="9" t="str">
        <f>"20230519522"</f>
        <v>20230519522</v>
      </c>
      <c r="D85" s="9" t="s">
        <v>13</v>
      </c>
      <c r="E85" s="10">
        <v>65.9</v>
      </c>
    </row>
    <row r="86" spans="1:5" ht="30" customHeight="1">
      <c r="A86" s="8">
        <v>83</v>
      </c>
      <c r="B86" s="9" t="str">
        <f t="shared" si="6"/>
        <v>T1023</v>
      </c>
      <c r="C86" s="9" t="str">
        <f>"20230519523"</f>
        <v>20230519523</v>
      </c>
      <c r="D86" s="9" t="s">
        <v>13</v>
      </c>
      <c r="E86" s="13">
        <v>57.2</v>
      </c>
    </row>
    <row r="87" spans="1:5" ht="30" customHeight="1">
      <c r="A87" s="8">
        <v>84</v>
      </c>
      <c r="B87" s="9" t="str">
        <f t="shared" si="6"/>
        <v>T1023</v>
      </c>
      <c r="C87" s="9" t="str">
        <f>"20230519524"</f>
        <v>20230519524</v>
      </c>
      <c r="D87" s="9" t="s">
        <v>13</v>
      </c>
      <c r="E87" s="13">
        <v>60.5</v>
      </c>
    </row>
    <row r="88" spans="1:5" ht="30" customHeight="1">
      <c r="A88" s="8">
        <v>85</v>
      </c>
      <c r="B88" s="9" t="str">
        <f t="shared" si="6"/>
        <v>T1023</v>
      </c>
      <c r="C88" s="9" t="str">
        <f>"20230519525"</f>
        <v>20230519525</v>
      </c>
      <c r="D88" s="9" t="s">
        <v>13</v>
      </c>
      <c r="E88" s="12" t="s">
        <v>8</v>
      </c>
    </row>
    <row r="89" spans="1:5" ht="30" customHeight="1">
      <c r="A89" s="8">
        <v>86</v>
      </c>
      <c r="B89" s="9" t="str">
        <f t="shared" si="6"/>
        <v>T1023</v>
      </c>
      <c r="C89" s="9" t="str">
        <f>"20230519526"</f>
        <v>20230519526</v>
      </c>
      <c r="D89" s="9" t="s">
        <v>13</v>
      </c>
      <c r="E89" s="13">
        <v>54.9</v>
      </c>
    </row>
    <row r="90" spans="1:5" ht="30" customHeight="1">
      <c r="A90" s="8">
        <v>87</v>
      </c>
      <c r="B90" s="9" t="str">
        <f t="shared" si="6"/>
        <v>T1023</v>
      </c>
      <c r="C90" s="9" t="str">
        <f>"20230519527"</f>
        <v>20230519527</v>
      </c>
      <c r="D90" s="9" t="s">
        <v>13</v>
      </c>
      <c r="E90" s="13">
        <v>41.4</v>
      </c>
    </row>
    <row r="91" spans="1:5" s="2" customFormat="1" ht="30" customHeight="1">
      <c r="A91" s="8">
        <v>88</v>
      </c>
      <c r="B91" s="9" t="str">
        <f aca="true" t="shared" si="7" ref="B91:B97">"T1024"</f>
        <v>T1024</v>
      </c>
      <c r="C91" s="9" t="str">
        <f>"20230519528"</f>
        <v>20230519528</v>
      </c>
      <c r="D91" s="9" t="s">
        <v>14</v>
      </c>
      <c r="E91" s="11" t="s">
        <v>8</v>
      </c>
    </row>
    <row r="92" spans="1:5" s="2" customFormat="1" ht="30" customHeight="1">
      <c r="A92" s="8">
        <v>89</v>
      </c>
      <c r="B92" s="9" t="str">
        <f t="shared" si="7"/>
        <v>T1024</v>
      </c>
      <c r="C92" s="9" t="str">
        <f>"20230519529"</f>
        <v>20230519529</v>
      </c>
      <c r="D92" s="9" t="s">
        <v>14</v>
      </c>
      <c r="E92" s="11" t="s">
        <v>8</v>
      </c>
    </row>
    <row r="93" spans="1:5" ht="30" customHeight="1">
      <c r="A93" s="8">
        <v>90</v>
      </c>
      <c r="B93" s="9" t="str">
        <f t="shared" si="7"/>
        <v>T1024</v>
      </c>
      <c r="C93" s="9" t="str">
        <f>"20230519530"</f>
        <v>20230519530</v>
      </c>
      <c r="D93" s="9" t="s">
        <v>14</v>
      </c>
      <c r="E93" s="12" t="s">
        <v>8</v>
      </c>
    </row>
    <row r="94" spans="1:5" ht="30" customHeight="1">
      <c r="A94" s="8">
        <v>91</v>
      </c>
      <c r="B94" s="9" t="str">
        <f t="shared" si="7"/>
        <v>T1024</v>
      </c>
      <c r="C94" s="9" t="str">
        <f>"20230519601"</f>
        <v>20230519601</v>
      </c>
      <c r="D94" s="9" t="s">
        <v>14</v>
      </c>
      <c r="E94" s="11" t="s">
        <v>8</v>
      </c>
    </row>
    <row r="95" spans="1:5" ht="30" customHeight="1">
      <c r="A95" s="8">
        <v>92</v>
      </c>
      <c r="B95" s="9" t="str">
        <f t="shared" si="7"/>
        <v>T1024</v>
      </c>
      <c r="C95" s="9" t="str">
        <f>"20230519602"</f>
        <v>20230519602</v>
      </c>
      <c r="D95" s="9" t="s">
        <v>14</v>
      </c>
      <c r="E95" s="10">
        <v>58.6</v>
      </c>
    </row>
    <row r="96" spans="1:5" ht="30" customHeight="1">
      <c r="A96" s="8">
        <v>93</v>
      </c>
      <c r="B96" s="9" t="str">
        <f t="shared" si="7"/>
        <v>T1024</v>
      </c>
      <c r="C96" s="9" t="str">
        <f>"20230519603"</f>
        <v>20230519603</v>
      </c>
      <c r="D96" s="9" t="s">
        <v>14</v>
      </c>
      <c r="E96" s="12" t="s">
        <v>8</v>
      </c>
    </row>
    <row r="97" spans="1:5" ht="30" customHeight="1">
      <c r="A97" s="8">
        <v>94</v>
      </c>
      <c r="B97" s="9" t="str">
        <f t="shared" si="7"/>
        <v>T1024</v>
      </c>
      <c r="C97" s="9" t="str">
        <f>"20230519604"</f>
        <v>20230519604</v>
      </c>
      <c r="D97" s="9" t="s">
        <v>14</v>
      </c>
      <c r="E97" s="10">
        <v>78.6</v>
      </c>
    </row>
    <row r="98" spans="1:5" s="2" customFormat="1" ht="30" customHeight="1">
      <c r="A98" s="8">
        <v>95</v>
      </c>
      <c r="B98" s="9" t="str">
        <f aca="true" t="shared" si="8" ref="B98:B103">"T1025"</f>
        <v>T1025</v>
      </c>
      <c r="C98" s="9" t="str">
        <f>"20230519605"</f>
        <v>20230519605</v>
      </c>
      <c r="D98" s="9" t="s">
        <v>15</v>
      </c>
      <c r="E98" s="10">
        <v>52.1</v>
      </c>
    </row>
    <row r="99" spans="1:5" s="2" customFormat="1" ht="30" customHeight="1">
      <c r="A99" s="8">
        <v>96</v>
      </c>
      <c r="B99" s="9" t="str">
        <f t="shared" si="8"/>
        <v>T1025</v>
      </c>
      <c r="C99" s="9" t="str">
        <f>"20230519606"</f>
        <v>20230519606</v>
      </c>
      <c r="D99" s="9" t="s">
        <v>15</v>
      </c>
      <c r="E99" s="13">
        <v>62</v>
      </c>
    </row>
    <row r="100" spans="1:5" s="2" customFormat="1" ht="30" customHeight="1">
      <c r="A100" s="8">
        <v>97</v>
      </c>
      <c r="B100" s="9" t="str">
        <f t="shared" si="8"/>
        <v>T1025</v>
      </c>
      <c r="C100" s="9" t="str">
        <f>"20230519607"</f>
        <v>20230519607</v>
      </c>
      <c r="D100" s="9" t="s">
        <v>15</v>
      </c>
      <c r="E100" s="11" t="s">
        <v>8</v>
      </c>
    </row>
    <row r="101" spans="1:5" ht="30" customHeight="1">
      <c r="A101" s="8">
        <v>98</v>
      </c>
      <c r="B101" s="9" t="str">
        <f t="shared" si="8"/>
        <v>T1025</v>
      </c>
      <c r="C101" s="9" t="str">
        <f>"20230519608"</f>
        <v>20230519608</v>
      </c>
      <c r="D101" s="9" t="s">
        <v>15</v>
      </c>
      <c r="E101" s="11" t="s">
        <v>8</v>
      </c>
    </row>
    <row r="102" spans="1:5" ht="30" customHeight="1">
      <c r="A102" s="8">
        <v>99</v>
      </c>
      <c r="B102" s="9" t="str">
        <f t="shared" si="8"/>
        <v>T1025</v>
      </c>
      <c r="C102" s="9" t="str">
        <f>"20230519609"</f>
        <v>20230519609</v>
      </c>
      <c r="D102" s="9" t="s">
        <v>15</v>
      </c>
      <c r="E102" s="12" t="s">
        <v>8</v>
      </c>
    </row>
    <row r="103" spans="1:5" ht="30" customHeight="1">
      <c r="A103" s="8">
        <v>100</v>
      </c>
      <c r="B103" s="9" t="str">
        <f t="shared" si="8"/>
        <v>T1025</v>
      </c>
      <c r="C103" s="9" t="str">
        <f>"20230519610"</f>
        <v>20230519610</v>
      </c>
      <c r="D103" s="9" t="s">
        <v>15</v>
      </c>
      <c r="E103" s="13">
        <v>57</v>
      </c>
    </row>
  </sheetData>
  <sheetProtection/>
  <autoFilter ref="A3:E103"/>
  <mergeCells count="1">
    <mergeCell ref="A2:E2"/>
  </mergeCells>
  <printOptions/>
  <pageMargins left="0.7513888888888889" right="0.7513888888888889" top="0.5506944444444445" bottom="0.5902777777777778" header="0.5" footer="0.39305555555555555"/>
  <pageSetup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86157</cp:lastModifiedBy>
  <dcterms:created xsi:type="dcterms:W3CDTF">2023-05-12T01:49:03Z</dcterms:created>
  <dcterms:modified xsi:type="dcterms:W3CDTF">2023-05-29T09:01:20Z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F0CA4EB01871423F81CC94CA50FB0E8A_13</vt:lpwstr>
  </property>
  <property fmtid="{D5CDD505-2E9C-101B-9397-08002B2CF9AE}" pid="4" name="KSOProductBuildV">
    <vt:lpwstr>2052-11.1.0.14036</vt:lpwstr>
  </property>
</Properties>
</file>